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70" windowWidth="11340" windowHeight="67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<sst xmlns="http://schemas.openxmlformats.org/spreadsheetml/2006/main" count="259" uniqueCount="80">
  <si>
    <t>Ukazovateľ</t>
  </si>
  <si>
    <t>Výnosy spolu</t>
  </si>
  <si>
    <t>% plnenia</t>
  </si>
  <si>
    <t>Skutoč.</t>
  </si>
  <si>
    <t>Správa</t>
  </si>
  <si>
    <t>Kúpalisko</t>
  </si>
  <si>
    <t>Zimný štadión</t>
  </si>
  <si>
    <t>Zákaznícke informačné centrum</t>
  </si>
  <si>
    <t>pôvodný</t>
  </si>
  <si>
    <t>upravený</t>
  </si>
  <si>
    <t>Náklady</t>
  </si>
  <si>
    <t>Výnosy</t>
  </si>
  <si>
    <t xml:space="preserve"> - bežný</t>
  </si>
  <si>
    <t xml:space="preserve"> - kapitálový</t>
  </si>
  <si>
    <t>Mestská športová hala</t>
  </si>
  <si>
    <t xml:space="preserve">Náklady spolu </t>
  </si>
  <si>
    <t>DOPLŇUJÚCE ÚDAJE</t>
  </si>
  <si>
    <t xml:space="preserve"> - z príspevku od zriaďovateľa</t>
  </si>
  <si>
    <t xml:space="preserve"> - z vlastných zdrojov</t>
  </si>
  <si>
    <t>Futbalový štadión</t>
  </si>
  <si>
    <t>poskytnutý príspevok od zriaď. spolu:</t>
  </si>
  <si>
    <t>Aktivita</t>
  </si>
  <si>
    <t xml:space="preserve">Účet </t>
  </si>
  <si>
    <t xml:space="preserve">PROGRAM 7:  Šport   </t>
  </si>
  <si>
    <t>spotreba materiálu</t>
  </si>
  <si>
    <t>spotreba energie</t>
  </si>
  <si>
    <t>predaný tovar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</si>
  <si>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</si>
  <si>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</si>
  <si>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</si>
  <si>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</si>
  <si>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</si>
  <si>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</si>
  <si>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ostatné sociálne poistenie</t>
  </si>
  <si>
    <t>zákonné sociálne náklady</t>
  </si>
  <si>
    <t>ostané dane a poplatky</t>
  </si>
  <si>
    <t>ostatné finančné náklady</t>
  </si>
  <si>
    <t>552/557</t>
  </si>
  <si>
    <t>tvorba rezerv, opravných položiek</t>
  </si>
  <si>
    <t>odpisy</t>
  </si>
  <si>
    <t>tržby za vlastné služby</t>
  </si>
  <si>
    <t>tržby za ostatné služby</t>
  </si>
  <si>
    <t xml:space="preserve">tržby za dlhodobý prenájom </t>
  </si>
  <si>
    <t xml:space="preserve">tržby za krátkodobý prenájom </t>
  </si>
  <si>
    <t>tržby za tovar</t>
  </si>
  <si>
    <t>úroky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</si>
  <si>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</si>
  <si>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</si>
  <si>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</si>
  <si>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</si>
  <si>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prevádzkový príspevok</t>
  </si>
  <si>
    <t xml:space="preserve"> - kapitálový príspevok</t>
  </si>
  <si>
    <t xml:space="preserve"> - príspevok spolu</t>
  </si>
  <si>
    <t>HODNOTENIE PLNENIA ROZPOČTU (v eurách)</t>
  </si>
  <si>
    <t>Pôvodný</t>
  </si>
  <si>
    <t>Upravený</t>
  </si>
  <si>
    <t xml:space="preserve">Skutočnosť k </t>
  </si>
  <si>
    <t>652/657</t>
  </si>
  <si>
    <t>Výsledok hospodárenia</t>
  </si>
  <si>
    <t xml:space="preserve"> 7.1</t>
  </si>
  <si>
    <t>Ski servis a požičovňa lyžiarskeho výstroja</t>
  </si>
  <si>
    <t>Príspevok:</t>
  </si>
  <si>
    <t xml:space="preserve"> - prevádzkový</t>
  </si>
  <si>
    <t xml:space="preserve">Príspevok spolu </t>
  </si>
  <si>
    <t xml:space="preserve"> 7.2</t>
  </si>
  <si>
    <t>Rekreačná oblasť Laborec</t>
  </si>
  <si>
    <t>opravy a udržiavanie</t>
  </si>
  <si>
    <t xml:space="preserve"> 7.3</t>
  </si>
  <si>
    <t xml:space="preserve"> 7.4</t>
  </si>
  <si>
    <t>Ihriská, pieskoviská, rekreačná oblasť Hubková, miniihrisko</t>
  </si>
  <si>
    <t xml:space="preserve"> 7.5</t>
  </si>
  <si>
    <t xml:space="preserve"> 7.6</t>
  </si>
  <si>
    <t xml:space="preserve">opravy a udržiavanie </t>
  </si>
  <si>
    <t xml:space="preserve"> 7.7</t>
  </si>
  <si>
    <t>výnosy z kapitálových transferov (vo výške odpisov)</t>
  </si>
  <si>
    <t xml:space="preserve"> 7.8</t>
  </si>
  <si>
    <t xml:space="preserve"> 7.9</t>
  </si>
  <si>
    <t xml:space="preserve">obstaranie dlhodobého majetku spolu: </t>
  </si>
  <si>
    <t>Rozpočet 2011</t>
  </si>
  <si>
    <t xml:space="preserve"> 30. 06. 2011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</si>
</sst>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0\ &quot;Sk&quot;_-;\-* #,##0.000\ &quot;Sk&quot;_-;_-* &quot;-&quot;???\ &quot;Sk&quot;_-;_-@_-"/>
    <numFmt numFmtId="173" formatCode="0.000"/>
    <numFmt numFmtId="174" formatCode="#,##0.0"/>
    <numFmt numFmtId="175" formatCode="#,##0.000"/>
    <numFmt numFmtId="176" formatCode="0.0"/>
    <numFmt numFmtId="177" formatCode="_-* #,##0.0\ _S_k_-;\-* #,##0.0\ _S_k_-;_-* &quot;-&quot;??\ _S_k_-;_-@_-"/>
    <numFmt numFmtId="178" formatCode="_-* #,##0\ _S_k_-;\-* #,##0\ _S_k_-;_-* &quot;-&quot;??\ _S_k_-;_-@_-"/>
    <numFmt numFmtId="179" formatCode="#,##0.00\ _S_k"/>
    <numFmt numFmtId="180" formatCode="#,##0.0\ _S_k"/>
    <numFmt numFmtId="181" formatCode="#,##0\ _S_k"/>
    <numFmt numFmtId="182" formatCode="#,##0_ ;\-#,##0\ "/>
    <numFmt numFmtId="183" formatCode="0.0000000"/>
    <numFmt numFmtId="184" formatCode="0.000000"/>
    <numFmt numFmtId="185" formatCode="0.00000"/>
    <numFmt numFmtId="186" formatCode="0.0000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</numFmts>
  <fonts count="5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4" borderId="15" xfId="45" applyFill="1" applyBorder="1">
      <alignment/>
      <protection/>
    </xf>
    <xf numFmtId="0" fontId="0" fillId="34" borderId="13" xfId="45" applyFill="1" applyBorder="1">
      <alignment/>
      <protection/>
    </xf>
    <xf numFmtId="0" fontId="9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3" fontId="10" fillId="35" borderId="19" xfId="0" applyNumberFormat="1" applyFont="1" applyFill="1" applyBorder="1" applyAlignment="1">
      <alignment/>
    </xf>
    <xf numFmtId="3" fontId="10" fillId="35" borderId="20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4" fontId="7" fillId="36" borderId="21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37" borderId="16" xfId="0" applyFont="1" applyFill="1" applyBorder="1" applyAlignment="1">
      <alignment vertical="center"/>
    </xf>
    <xf numFmtId="0" fontId="7" fillId="37" borderId="18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33" borderId="18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5" borderId="22" xfId="0" applyNumberFormat="1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3" fontId="7" fillId="35" borderId="24" xfId="0" applyNumberFormat="1" applyFont="1" applyFill="1" applyBorder="1" applyAlignment="1">
      <alignment/>
    </xf>
    <xf numFmtId="1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/>
    </xf>
    <xf numFmtId="0" fontId="7" fillId="37" borderId="25" xfId="0" applyFont="1" applyFill="1" applyBorder="1" applyAlignment="1">
      <alignment/>
    </xf>
    <xf numFmtId="0" fontId="6" fillId="37" borderId="26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3" fontId="11" fillId="37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5" borderId="22" xfId="0" applyFont="1" applyFill="1" applyBorder="1" applyAlignment="1">
      <alignment horizontal="center"/>
    </xf>
    <xf numFmtId="49" fontId="13" fillId="35" borderId="23" xfId="0" applyNumberFormat="1" applyFont="1" applyFill="1" applyBorder="1" applyAlignment="1">
      <alignment horizontal="center"/>
    </xf>
    <xf numFmtId="49" fontId="7" fillId="35" borderId="23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/>
    </xf>
    <xf numFmtId="3" fontId="7" fillId="35" borderId="2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7" fillId="34" borderId="28" xfId="45" applyFont="1" applyFill="1" applyBorder="1" applyAlignment="1">
      <alignment horizontal="center" vertical="center"/>
      <protection/>
    </xf>
    <xf numFmtId="0" fontId="7" fillId="34" borderId="12" xfId="45" applyFont="1" applyFill="1" applyBorder="1" applyAlignment="1">
      <alignment horizontal="center" vertical="center"/>
      <protection/>
    </xf>
    <xf numFmtId="0" fontId="7" fillId="34" borderId="10" xfId="45" applyFont="1" applyFill="1" applyBorder="1" applyAlignment="1">
      <alignment horizontal="center" vertical="center"/>
      <protection/>
    </xf>
    <xf numFmtId="0" fontId="7" fillId="34" borderId="0" xfId="45" applyFont="1" applyFill="1" applyBorder="1" applyAlignment="1">
      <alignment horizontal="center" vertical="center"/>
      <protection/>
    </xf>
    <xf numFmtId="0" fontId="7" fillId="34" borderId="29" xfId="45" applyFont="1" applyFill="1" applyBorder="1" applyAlignment="1">
      <alignment horizontal="center" vertical="center"/>
      <protection/>
    </xf>
    <xf numFmtId="1" fontId="6" fillId="0" borderId="16" xfId="0" applyNumberFormat="1" applyFont="1" applyBorder="1" applyAlignment="1">
      <alignment/>
    </xf>
    <xf numFmtId="1" fontId="6" fillId="33" borderId="16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22" xfId="0" applyNumberFormat="1" applyFont="1" applyFill="1" applyBorder="1" applyAlignment="1">
      <alignment horizontal="right"/>
    </xf>
    <xf numFmtId="0" fontId="6" fillId="35" borderId="32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7" fillId="35" borderId="34" xfId="0" applyFont="1" applyFill="1" applyBorder="1" applyAlignment="1">
      <alignment/>
    </xf>
    <xf numFmtId="0" fontId="7" fillId="35" borderId="35" xfId="0" applyFont="1" applyFill="1" applyBorder="1" applyAlignment="1">
      <alignment/>
    </xf>
    <xf numFmtId="3" fontId="7" fillId="35" borderId="34" xfId="0" applyNumberFormat="1" applyFont="1" applyFill="1" applyBorder="1" applyAlignment="1">
      <alignment/>
    </xf>
    <xf numFmtId="3" fontId="7" fillId="35" borderId="36" xfId="0" applyNumberFormat="1" applyFont="1" applyFill="1" applyBorder="1" applyAlignment="1">
      <alignment/>
    </xf>
    <xf numFmtId="3" fontId="7" fillId="35" borderId="37" xfId="0" applyNumberFormat="1" applyFont="1" applyFill="1" applyBorder="1" applyAlignment="1">
      <alignment/>
    </xf>
    <xf numFmtId="0" fontId="6" fillId="35" borderId="31" xfId="0" applyFont="1" applyFill="1" applyBorder="1" applyAlignment="1">
      <alignment/>
    </xf>
    <xf numFmtId="3" fontId="6" fillId="35" borderId="31" xfId="0" applyNumberFormat="1" applyFont="1" applyFill="1" applyBorder="1" applyAlignment="1">
      <alignment/>
    </xf>
    <xf numFmtId="2" fontId="6" fillId="35" borderId="31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1" fontId="6" fillId="35" borderId="31" xfId="0" applyNumberFormat="1" applyFont="1" applyFill="1" applyBorder="1" applyAlignment="1">
      <alignment/>
    </xf>
    <xf numFmtId="1" fontId="6" fillId="35" borderId="36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1" fontId="14" fillId="39" borderId="16" xfId="0" applyNumberFormat="1" applyFont="1" applyFill="1" applyBorder="1" applyAlignment="1">
      <alignment horizontal="center" vertical="center"/>
    </xf>
    <xf numFmtId="3" fontId="15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3" fontId="7" fillId="40" borderId="14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7" fillId="33" borderId="16" xfId="0" applyFont="1" applyFill="1" applyBorder="1" applyAlignment="1">
      <alignment/>
    </xf>
    <xf numFmtId="3" fontId="6" fillId="41" borderId="16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12" fillId="42" borderId="22" xfId="0" applyFont="1" applyFill="1" applyBorder="1" applyAlignment="1">
      <alignment horizontal="center"/>
    </xf>
    <xf numFmtId="49" fontId="13" fillId="42" borderId="23" xfId="0" applyNumberFormat="1" applyFont="1" applyFill="1" applyBorder="1" applyAlignment="1">
      <alignment horizontal="center"/>
    </xf>
    <xf numFmtId="49" fontId="7" fillId="42" borderId="23" xfId="0" applyNumberFormat="1" applyFont="1" applyFill="1" applyBorder="1" applyAlignment="1">
      <alignment horizontal="center"/>
    </xf>
    <xf numFmtId="0" fontId="7" fillId="42" borderId="27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22" xfId="0" applyFill="1" applyBorder="1" applyAlignment="1">
      <alignment/>
    </xf>
    <xf numFmtId="14" fontId="7" fillId="36" borderId="11" xfId="0" applyNumberFormat="1" applyFont="1" applyFill="1" applyBorder="1" applyAlignment="1">
      <alignment horizontal="center" vertical="center"/>
    </xf>
    <xf numFmtId="0" fontId="7" fillId="34" borderId="11" xfId="45" applyFont="1" applyFill="1" applyBorder="1" applyAlignment="1">
      <alignment horizontal="center" vertical="center"/>
      <protection/>
    </xf>
    <xf numFmtId="1" fontId="14" fillId="39" borderId="11" xfId="0" applyNumberFormat="1" applyFont="1" applyFill="1" applyBorder="1" applyAlignment="1">
      <alignment horizontal="center" vertical="center"/>
    </xf>
    <xf numFmtId="3" fontId="15" fillId="39" borderId="11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3" fontId="6" fillId="37" borderId="16" xfId="0" applyNumberFormat="1" applyFont="1" applyFill="1" applyBorder="1" applyAlignment="1">
      <alignment/>
    </xf>
    <xf numFmtId="1" fontId="6" fillId="37" borderId="16" xfId="0" applyNumberFormat="1" applyFont="1" applyFill="1" applyBorder="1" applyAlignment="1">
      <alignment/>
    </xf>
    <xf numFmtId="1" fontId="6" fillId="35" borderId="22" xfId="0" applyNumberFormat="1" applyFont="1" applyFill="1" applyBorder="1" applyAlignment="1">
      <alignment/>
    </xf>
    <xf numFmtId="1" fontId="6" fillId="35" borderId="39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3" fontId="0" fillId="0" borderId="0" xfId="33" applyNumberFormat="1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9" fontId="0" fillId="0" borderId="0" xfId="33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" fontId="6" fillId="35" borderId="4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justify"/>
    </xf>
    <xf numFmtId="0" fontId="7" fillId="35" borderId="41" xfId="0" applyFont="1" applyFill="1" applyBorder="1" applyAlignment="1">
      <alignment/>
    </xf>
    <xf numFmtId="0" fontId="7" fillId="35" borderId="42" xfId="0" applyFont="1" applyFill="1" applyBorder="1" applyAlignment="1">
      <alignment/>
    </xf>
    <xf numFmtId="0" fontId="7" fillId="35" borderId="43" xfId="0" applyFont="1" applyFill="1" applyBorder="1" applyAlignment="1">
      <alignment/>
    </xf>
    <xf numFmtId="0" fontId="3" fillId="34" borderId="44" xfId="45" applyFont="1" applyFill="1" applyBorder="1" applyAlignment="1">
      <alignment horizontal="center" vertical="center"/>
      <protection/>
    </xf>
    <xf numFmtId="0" fontId="3" fillId="34" borderId="29" xfId="45" applyFont="1" applyFill="1" applyBorder="1" applyAlignment="1">
      <alignment horizontal="center" vertical="center"/>
      <protection/>
    </xf>
    <xf numFmtId="0" fontId="7" fillId="34" borderId="45" xfId="45" applyFont="1" applyFill="1" applyBorder="1" applyAlignment="1">
      <alignment horizontal="center" vertical="center"/>
      <protection/>
    </xf>
    <xf numFmtId="0" fontId="7" fillId="34" borderId="21" xfId="45" applyFont="1" applyFill="1" applyBorder="1" applyAlignment="1">
      <alignment horizontal="center" vertical="center"/>
      <protection/>
    </xf>
    <xf numFmtId="0" fontId="6" fillId="34" borderId="38" xfId="45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34" borderId="18" xfId="45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34" borderId="18" xfId="45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35" borderId="18" xfId="0" applyFont="1" applyFill="1" applyBorder="1" applyAlignment="1">
      <alignment horizontal="left" vertical="center"/>
    </xf>
    <xf numFmtId="0" fontId="0" fillId="35" borderId="19" xfId="0" applyFill="1" applyBorder="1" applyAlignment="1">
      <alignment vertical="center"/>
    </xf>
    <xf numFmtId="0" fontId="0" fillId="35" borderId="19" xfId="0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8" fillId="43" borderId="18" xfId="0" applyFont="1" applyFill="1" applyBorder="1" applyAlignment="1">
      <alignment horizontal="left" vertical="center"/>
    </xf>
    <xf numFmtId="0" fontId="8" fillId="43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7" fillId="36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8"/>
  <sheetViews>
    <sheetView tabSelected="1" zoomScalePageLayoutView="0" workbookViewId="0" topLeftCell="A176">
      <selection activeCell="H267" sqref="H267"/>
    </sheetView>
  </sheetViews>
  <sheetFormatPr defaultColWidth="9.00390625" defaultRowHeight="12.75"/>
  <cols>
    <col min="1" max="1" width="11.875" style="0" customWidth="1"/>
    <col min="2" max="2" width="10.75390625" style="0" customWidth="1"/>
    <col min="3" max="3" width="15.75390625" style="0" customWidth="1"/>
    <col min="4" max="4" width="14.25390625" style="0" customWidth="1"/>
    <col min="5" max="5" width="18.75390625" style="0" customWidth="1"/>
    <col min="6" max="7" width="13.625" style="0" customWidth="1"/>
    <col min="8" max="8" width="12.75390625" style="0" customWidth="1"/>
    <col min="9" max="9" width="13.125" style="0" customWidth="1"/>
  </cols>
  <sheetData>
    <row r="1" spans="1:10" ht="14.25" customHeight="1">
      <c r="A1" s="191" t="s">
        <v>53</v>
      </c>
      <c r="B1" s="192"/>
      <c r="C1" s="192"/>
      <c r="D1" s="192"/>
      <c r="E1" s="192"/>
      <c r="F1" s="192"/>
      <c r="G1" s="192"/>
      <c r="H1" s="192"/>
      <c r="I1" s="193"/>
      <c r="J1" s="20"/>
    </row>
    <row r="2" spans="1:9" ht="12" customHeight="1">
      <c r="A2" s="180" t="s">
        <v>21</v>
      </c>
      <c r="B2" s="182" t="s">
        <v>22</v>
      </c>
      <c r="C2" s="184"/>
      <c r="D2" s="185"/>
      <c r="E2" s="44"/>
      <c r="F2" s="194">
        <v>2011</v>
      </c>
      <c r="G2" s="195"/>
      <c r="H2" s="85" t="s">
        <v>56</v>
      </c>
      <c r="I2" s="86" t="s">
        <v>2</v>
      </c>
    </row>
    <row r="3" spans="1:9" ht="12" customHeight="1">
      <c r="A3" s="181"/>
      <c r="B3" s="183"/>
      <c r="C3" s="186"/>
      <c r="D3" s="187"/>
      <c r="E3" s="45"/>
      <c r="F3" s="88" t="s">
        <v>54</v>
      </c>
      <c r="G3" s="89" t="s">
        <v>55</v>
      </c>
      <c r="H3" s="51" t="s">
        <v>79</v>
      </c>
      <c r="I3" s="87"/>
    </row>
    <row r="4" spans="1:10" ht="14.25" customHeight="1">
      <c r="A4" s="199" t="s">
        <v>23</v>
      </c>
      <c r="B4" s="200"/>
      <c r="C4" s="201"/>
      <c r="D4" s="46"/>
      <c r="E4" s="47"/>
      <c r="F4" s="48"/>
      <c r="G4" s="49"/>
      <c r="H4" s="47"/>
      <c r="I4" s="50"/>
      <c r="J4" s="43"/>
    </row>
    <row r="5" spans="1:9" ht="12" customHeight="1">
      <c r="A5" s="68"/>
      <c r="B5" s="69"/>
      <c r="C5" s="70" t="s">
        <v>10</v>
      </c>
      <c r="D5" s="71"/>
      <c r="E5" s="72"/>
      <c r="F5" s="73"/>
      <c r="G5" s="73"/>
      <c r="H5" s="74"/>
      <c r="I5" s="56"/>
    </row>
    <row r="6" spans="1:9" ht="12" customHeight="1">
      <c r="A6" s="42"/>
      <c r="B6" s="57">
        <v>501</v>
      </c>
      <c r="C6" s="205" t="s">
        <v>24</v>
      </c>
      <c r="D6" s="206"/>
      <c r="E6" s="207"/>
      <c r="F6" s="126">
        <v>52418</v>
      </c>
      <c r="G6" s="39">
        <v>44470</v>
      </c>
      <c r="H6" s="52">
        <v>26259</v>
      </c>
      <c r="I6" s="90">
        <f>(H6/G6)*100</f>
        <v>59.04879694175848</v>
      </c>
    </row>
    <row r="7" spans="1:9" ht="12" customHeight="1">
      <c r="A7" s="42"/>
      <c r="B7" s="57">
        <v>502</v>
      </c>
      <c r="C7" s="196" t="s">
        <v>25</v>
      </c>
      <c r="D7" s="197"/>
      <c r="E7" s="198"/>
      <c r="F7" s="52">
        <v>418929</v>
      </c>
      <c r="G7" s="52">
        <v>383292</v>
      </c>
      <c r="H7" s="52">
        <v>237688</v>
      </c>
      <c r="I7" s="90">
        <f aca="true" t="shared" si="0" ref="I7:I21">(H7/G7)*100</f>
        <v>62.0122517558415</v>
      </c>
    </row>
    <row r="8" spans="1:9" ht="12" customHeight="1">
      <c r="A8" s="42"/>
      <c r="B8" s="59">
        <v>504</v>
      </c>
      <c r="C8" s="196" t="s">
        <v>26</v>
      </c>
      <c r="D8" s="197"/>
      <c r="E8" s="198"/>
      <c r="F8" s="52">
        <v>996</v>
      </c>
      <c r="G8" s="52">
        <v>900</v>
      </c>
      <c r="H8" s="52">
        <v>193</v>
      </c>
      <c r="I8" s="90">
        <f t="shared" si="0"/>
        <v>21.444444444444443</v>
      </c>
    </row>
    <row r="9" spans="1:9" ht="12" customHeight="1">
      <c r="A9" s="42"/>
      <c r="B9" s="57">
        <v>511</v>
      </c>
      <c r="C9" s="196" t="s">
        <v>72</v>
      </c>
      <c r="D9" s="197"/>
      <c r="E9" s="198"/>
      <c r="F9" s="52">
        <v>66888</v>
      </c>
      <c r="G9" s="52">
        <v>105255</v>
      </c>
      <c r="H9" s="52">
        <v>5153</v>
      </c>
      <c r="I9" s="90">
        <f t="shared" si="0"/>
        <v>4.8957294190299745</v>
      </c>
    </row>
    <row r="10" spans="1:9" ht="12" customHeight="1">
      <c r="A10" s="42"/>
      <c r="B10" s="57">
        <v>512</v>
      </c>
      <c r="C10" s="196" t="s">
        <v>27</v>
      </c>
      <c r="D10" s="197"/>
      <c r="E10" s="198"/>
      <c r="F10" s="52">
        <v>166</v>
      </c>
      <c r="G10" s="40">
        <v>50</v>
      </c>
      <c r="H10" s="52">
        <v>21</v>
      </c>
      <c r="I10" s="90">
        <f t="shared" si="0"/>
        <v>42</v>
      </c>
    </row>
    <row r="11" spans="1:9" ht="12" customHeight="1">
      <c r="A11" s="53"/>
      <c r="B11" s="57">
        <v>513</v>
      </c>
      <c r="C11" s="196" t="s">
        <v>28</v>
      </c>
      <c r="D11" s="197"/>
      <c r="E11" s="198"/>
      <c r="F11" s="52">
        <v>166</v>
      </c>
      <c r="G11" s="40">
        <v>200</v>
      </c>
      <c r="H11" s="52">
        <v>38</v>
      </c>
      <c r="I11" s="90">
        <f t="shared" si="0"/>
        <v>19</v>
      </c>
    </row>
    <row r="12" spans="1:9" ht="12" customHeight="1">
      <c r="A12" s="42"/>
      <c r="B12" s="57">
        <v>518</v>
      </c>
      <c r="C12" s="196" t="s">
        <v>29</v>
      </c>
      <c r="D12" s="197"/>
      <c r="E12" s="198"/>
      <c r="F12" s="52">
        <v>37936</v>
      </c>
      <c r="G12" s="52">
        <v>30000</v>
      </c>
      <c r="H12" s="52">
        <v>10645</v>
      </c>
      <c r="I12" s="90">
        <f t="shared" si="0"/>
        <v>35.483333333333334</v>
      </c>
    </row>
    <row r="13" spans="1:9" ht="12" customHeight="1">
      <c r="A13" s="42"/>
      <c r="B13" s="57">
        <v>521001</v>
      </c>
      <c r="C13" s="196" t="s">
        <v>30</v>
      </c>
      <c r="D13" s="197"/>
      <c r="E13" s="198"/>
      <c r="F13" s="52">
        <v>303108</v>
      </c>
      <c r="G13" s="52">
        <v>303108</v>
      </c>
      <c r="H13" s="52">
        <v>144549</v>
      </c>
      <c r="I13" s="90">
        <f t="shared" si="0"/>
        <v>47.68894255512887</v>
      </c>
    </row>
    <row r="14" spans="1:9" ht="12" customHeight="1">
      <c r="A14" s="42"/>
      <c r="B14" s="57">
        <v>521002</v>
      </c>
      <c r="C14" s="196" t="s">
        <v>31</v>
      </c>
      <c r="D14" s="197"/>
      <c r="E14" s="198"/>
      <c r="F14" s="52">
        <v>1560</v>
      </c>
      <c r="G14" s="52">
        <v>1560</v>
      </c>
      <c r="H14" s="52">
        <v>1088</v>
      </c>
      <c r="I14" s="90">
        <f t="shared" si="0"/>
        <v>69.74358974358974</v>
      </c>
    </row>
    <row r="15" spans="1:9" ht="12" customHeight="1">
      <c r="A15" s="42"/>
      <c r="B15" s="57">
        <v>524</v>
      </c>
      <c r="C15" s="196" t="s">
        <v>32</v>
      </c>
      <c r="D15" s="197"/>
      <c r="E15" s="198"/>
      <c r="F15" s="52">
        <v>106694</v>
      </c>
      <c r="G15" s="52">
        <v>101881</v>
      </c>
      <c r="H15" s="52">
        <v>50651</v>
      </c>
      <c r="I15" s="90">
        <f t="shared" si="0"/>
        <v>49.71584495637067</v>
      </c>
    </row>
    <row r="16" spans="1:9" ht="12" customHeight="1">
      <c r="A16" s="42"/>
      <c r="B16" s="57">
        <v>525</v>
      </c>
      <c r="C16" s="196" t="s">
        <v>33</v>
      </c>
      <c r="D16" s="197"/>
      <c r="E16" s="198"/>
      <c r="F16" s="52">
        <v>5541</v>
      </c>
      <c r="G16" s="52">
        <v>5439</v>
      </c>
      <c r="H16" s="52">
        <v>2853</v>
      </c>
      <c r="I16" s="90">
        <f t="shared" si="0"/>
        <v>52.45449531163817</v>
      </c>
    </row>
    <row r="17" spans="1:9" ht="12" customHeight="1">
      <c r="A17" s="42"/>
      <c r="B17" s="57">
        <v>527</v>
      </c>
      <c r="C17" s="196" t="s">
        <v>34</v>
      </c>
      <c r="D17" s="197"/>
      <c r="E17" s="198"/>
      <c r="F17" s="52">
        <v>22723</v>
      </c>
      <c r="G17" s="52">
        <v>26905</v>
      </c>
      <c r="H17" s="52">
        <v>19712</v>
      </c>
      <c r="I17" s="90">
        <f t="shared" si="0"/>
        <v>73.26519234343058</v>
      </c>
    </row>
    <row r="18" spans="1:9" ht="12" customHeight="1">
      <c r="A18" s="42"/>
      <c r="B18" s="57">
        <v>538</v>
      </c>
      <c r="C18" s="196" t="s">
        <v>35</v>
      </c>
      <c r="D18" s="197"/>
      <c r="E18" s="198"/>
      <c r="F18" s="52">
        <v>25</v>
      </c>
      <c r="G18" s="52">
        <v>25</v>
      </c>
      <c r="H18" s="52">
        <v>4</v>
      </c>
      <c r="I18" s="90">
        <f t="shared" si="0"/>
        <v>16</v>
      </c>
    </row>
    <row r="19" spans="1:9" ht="12" customHeight="1">
      <c r="A19" s="42"/>
      <c r="B19" s="57">
        <v>551</v>
      </c>
      <c r="C19" s="196" t="s">
        <v>39</v>
      </c>
      <c r="D19" s="197"/>
      <c r="E19" s="198"/>
      <c r="F19" s="163">
        <v>216471</v>
      </c>
      <c r="G19" s="163">
        <v>215547</v>
      </c>
      <c r="H19" s="52">
        <v>109867</v>
      </c>
      <c r="I19" s="90">
        <f>(H19/G19)*100</f>
        <v>50.97124988981522</v>
      </c>
    </row>
    <row r="20" spans="1:9" ht="12" customHeight="1">
      <c r="A20" s="42"/>
      <c r="B20" s="59" t="s">
        <v>37</v>
      </c>
      <c r="C20" s="196" t="s">
        <v>38</v>
      </c>
      <c r="D20" s="197"/>
      <c r="E20" s="198"/>
      <c r="F20" s="52">
        <v>9950</v>
      </c>
      <c r="G20" s="52">
        <v>10045</v>
      </c>
      <c r="H20" s="52">
        <v>0</v>
      </c>
      <c r="I20" s="90">
        <v>0</v>
      </c>
    </row>
    <row r="21" spans="1:9" ht="12" customHeight="1">
      <c r="A21" s="42"/>
      <c r="B21" s="57">
        <v>568</v>
      </c>
      <c r="C21" s="196" t="s">
        <v>36</v>
      </c>
      <c r="D21" s="197"/>
      <c r="E21" s="198"/>
      <c r="F21" s="52">
        <v>14597</v>
      </c>
      <c r="G21" s="52">
        <v>12610</v>
      </c>
      <c r="H21" s="52">
        <v>6047</v>
      </c>
      <c r="I21" s="90">
        <f t="shared" si="0"/>
        <v>47.95400475812847</v>
      </c>
    </row>
    <row r="22" spans="1:9" ht="12" customHeight="1">
      <c r="A22" s="75"/>
      <c r="B22" s="75"/>
      <c r="C22" s="202" t="s">
        <v>15</v>
      </c>
      <c r="D22" s="203"/>
      <c r="E22" s="204"/>
      <c r="F22" s="61">
        <f>SUM(F6:F21)</f>
        <v>1258168</v>
      </c>
      <c r="G22" s="61">
        <f>SUM(G6:G21)</f>
        <v>1241287</v>
      </c>
      <c r="H22" s="61">
        <f>SUM(H6:H21)</f>
        <v>614768</v>
      </c>
      <c r="I22" s="91">
        <f>(H22/G22)*100</f>
        <v>49.52666063529224</v>
      </c>
    </row>
    <row r="23" spans="1:9" ht="12" customHeight="1">
      <c r="A23" s="68"/>
      <c r="B23" s="54"/>
      <c r="C23" s="55" t="s">
        <v>11</v>
      </c>
      <c r="D23" s="76"/>
      <c r="E23" s="56"/>
      <c r="F23" s="77"/>
      <c r="G23" s="77"/>
      <c r="H23" s="74"/>
      <c r="I23" s="74"/>
    </row>
    <row r="24" spans="1:9" ht="12" customHeight="1">
      <c r="A24" s="42"/>
      <c r="B24" s="38">
        <v>602001</v>
      </c>
      <c r="C24" s="188" t="s">
        <v>40</v>
      </c>
      <c r="D24" s="189"/>
      <c r="E24" s="190"/>
      <c r="F24" s="52">
        <v>196901</v>
      </c>
      <c r="G24" s="52">
        <v>227666</v>
      </c>
      <c r="H24" s="52">
        <v>89320</v>
      </c>
      <c r="I24" s="90">
        <f aca="true" t="shared" si="1" ref="I24:I32">(H24/G24)*100</f>
        <v>39.23291137016507</v>
      </c>
    </row>
    <row r="25" spans="1:9" ht="12" customHeight="1">
      <c r="A25" s="42"/>
      <c r="B25" s="38">
        <v>602011</v>
      </c>
      <c r="C25" s="188" t="s">
        <v>41</v>
      </c>
      <c r="D25" s="189"/>
      <c r="E25" s="190"/>
      <c r="F25" s="52">
        <v>4560</v>
      </c>
      <c r="G25" s="52">
        <v>4590</v>
      </c>
      <c r="H25" s="52">
        <v>2008</v>
      </c>
      <c r="I25" s="90">
        <f t="shared" si="1"/>
        <v>43.747276688453155</v>
      </c>
    </row>
    <row r="26" spans="1:9" ht="12" customHeight="1">
      <c r="A26" s="42"/>
      <c r="B26" s="38">
        <v>602002</v>
      </c>
      <c r="C26" s="188" t="s">
        <v>42</v>
      </c>
      <c r="D26" s="189"/>
      <c r="E26" s="190"/>
      <c r="F26" s="52">
        <v>52876</v>
      </c>
      <c r="G26" s="52">
        <v>44585</v>
      </c>
      <c r="H26" s="52">
        <v>22381</v>
      </c>
      <c r="I26" s="90">
        <f t="shared" si="1"/>
        <v>50.198497252439154</v>
      </c>
    </row>
    <row r="27" spans="1:9" ht="12" customHeight="1">
      <c r="A27" s="42"/>
      <c r="B27" s="38">
        <v>602012</v>
      </c>
      <c r="C27" s="188" t="s">
        <v>43</v>
      </c>
      <c r="D27" s="189"/>
      <c r="E27" s="190"/>
      <c r="F27" s="52">
        <v>650</v>
      </c>
      <c r="G27" s="52">
        <v>650</v>
      </c>
      <c r="H27" s="52">
        <v>340</v>
      </c>
      <c r="I27" s="90">
        <f t="shared" si="1"/>
        <v>52.307692307692314</v>
      </c>
    </row>
    <row r="28" spans="1:9" ht="12" customHeight="1">
      <c r="A28" s="42"/>
      <c r="B28" s="38">
        <v>604</v>
      </c>
      <c r="C28" s="188" t="s">
        <v>44</v>
      </c>
      <c r="D28" s="189"/>
      <c r="E28" s="190"/>
      <c r="F28" s="52">
        <v>1440</v>
      </c>
      <c r="G28" s="52">
        <v>1440</v>
      </c>
      <c r="H28" s="52">
        <v>412</v>
      </c>
      <c r="I28" s="90">
        <f t="shared" si="1"/>
        <v>28.61111111111111</v>
      </c>
    </row>
    <row r="29" spans="1:9" ht="12" customHeight="1">
      <c r="A29" s="42"/>
      <c r="B29" s="38">
        <v>662</v>
      </c>
      <c r="C29" s="188" t="s">
        <v>45</v>
      </c>
      <c r="D29" s="189"/>
      <c r="E29" s="190"/>
      <c r="F29" s="52">
        <v>100</v>
      </c>
      <c r="G29" s="52">
        <v>100</v>
      </c>
      <c r="H29" s="52">
        <v>21</v>
      </c>
      <c r="I29" s="90">
        <f t="shared" si="1"/>
        <v>21</v>
      </c>
    </row>
    <row r="30" spans="1:9" ht="12" customHeight="1">
      <c r="A30" s="42"/>
      <c r="B30" s="38">
        <v>668</v>
      </c>
      <c r="C30" s="188" t="s">
        <v>46</v>
      </c>
      <c r="D30" s="189"/>
      <c r="E30" s="190"/>
      <c r="F30" s="52">
        <v>664</v>
      </c>
      <c r="G30" s="52">
        <v>664</v>
      </c>
      <c r="H30" s="52">
        <v>653</v>
      </c>
      <c r="I30" s="90">
        <f t="shared" si="1"/>
        <v>98.3433734939759</v>
      </c>
    </row>
    <row r="31" spans="1:9" ht="12" customHeight="1">
      <c r="A31" s="42"/>
      <c r="B31" s="41" t="s">
        <v>57</v>
      </c>
      <c r="C31" s="188" t="s">
        <v>47</v>
      </c>
      <c r="D31" s="189"/>
      <c r="E31" s="190"/>
      <c r="F31" s="52">
        <v>9950</v>
      </c>
      <c r="G31" s="52">
        <v>10045</v>
      </c>
      <c r="H31" s="52">
        <v>5302</v>
      </c>
      <c r="I31" s="90">
        <f t="shared" si="1"/>
        <v>52.782478845196614</v>
      </c>
    </row>
    <row r="32" spans="1:9" ht="12" customHeight="1">
      <c r="A32" s="42"/>
      <c r="B32" s="41">
        <v>692</v>
      </c>
      <c r="C32" s="34" t="s">
        <v>48</v>
      </c>
      <c r="D32" s="35"/>
      <c r="E32" s="36"/>
      <c r="F32" s="52">
        <v>216471</v>
      </c>
      <c r="G32" s="52">
        <v>215547</v>
      </c>
      <c r="H32" s="52">
        <v>109867</v>
      </c>
      <c r="I32" s="90">
        <f t="shared" si="1"/>
        <v>50.97124988981522</v>
      </c>
    </row>
    <row r="33" spans="1:9" ht="13.5" customHeight="1" thickBot="1">
      <c r="A33" s="75"/>
      <c r="B33" s="75"/>
      <c r="C33" s="60" t="s">
        <v>1</v>
      </c>
      <c r="D33" s="37"/>
      <c r="E33" s="78"/>
      <c r="F33" s="62">
        <f>SUM(F24:F32)</f>
        <v>483612</v>
      </c>
      <c r="G33" s="62">
        <f>SUM(G24:G32)</f>
        <v>505287</v>
      </c>
      <c r="H33" s="62">
        <f>SUM(H24:H32)</f>
        <v>230304</v>
      </c>
      <c r="I33" s="106">
        <f>(H33/G33)*100</f>
        <v>45.57884924805111</v>
      </c>
    </row>
    <row r="34" spans="1:9" ht="13.5" customHeight="1" thickBot="1" thickTop="1">
      <c r="A34" s="79"/>
      <c r="B34" s="80"/>
      <c r="C34" s="81" t="s">
        <v>49</v>
      </c>
      <c r="D34" s="82" t="s">
        <v>50</v>
      </c>
      <c r="E34" s="66"/>
      <c r="F34" s="63">
        <f>SUM(F22-F33)</f>
        <v>774556</v>
      </c>
      <c r="G34" s="83">
        <f>SUM(G22-G33)</f>
        <v>736000</v>
      </c>
      <c r="H34" s="83">
        <v>429331</v>
      </c>
      <c r="I34" s="108">
        <f>(H34/G34)*100</f>
        <v>58.33301630434783</v>
      </c>
    </row>
    <row r="35" spans="1:9" ht="14.25" customHeight="1" thickBot="1" thickTop="1">
      <c r="A35" s="84"/>
      <c r="B35" s="64"/>
      <c r="C35" s="65"/>
      <c r="D35" s="82" t="s">
        <v>51</v>
      </c>
      <c r="E35" s="66"/>
      <c r="F35" s="67">
        <v>20660</v>
      </c>
      <c r="G35" s="92">
        <v>0</v>
      </c>
      <c r="H35" s="94">
        <v>0</v>
      </c>
      <c r="I35" s="108">
        <v>0</v>
      </c>
    </row>
    <row r="36" spans="1:9" ht="13.5" customHeight="1" thickBot="1" thickTop="1">
      <c r="A36" s="95"/>
      <c r="B36" s="96"/>
      <c r="C36" s="97"/>
      <c r="D36" s="98" t="s">
        <v>52</v>
      </c>
      <c r="E36" s="99"/>
      <c r="F36" s="100">
        <f>SUM(F34:F35)</f>
        <v>795216</v>
      </c>
      <c r="G36" s="101">
        <f>SUM(G34:G35)</f>
        <v>736000</v>
      </c>
      <c r="H36" s="102">
        <f>SUM(H34:H35)</f>
        <v>429331</v>
      </c>
      <c r="I36" s="107">
        <f>(H36/G36)*100</f>
        <v>58.33301630434783</v>
      </c>
    </row>
    <row r="37" spans="1:9" ht="12" customHeight="1" thickBot="1" thickTop="1">
      <c r="A37" s="103"/>
      <c r="B37" s="103"/>
      <c r="C37" s="177" t="s">
        <v>58</v>
      </c>
      <c r="D37" s="178"/>
      <c r="E37" s="179"/>
      <c r="F37" s="104"/>
      <c r="G37" s="103"/>
      <c r="H37" s="93">
        <f>SUM(H33+H34)-H22</f>
        <v>44867</v>
      </c>
      <c r="I37" s="105"/>
    </row>
    <row r="38" spans="1:9" ht="12" customHeight="1" thickTop="1">
      <c r="A38" s="164"/>
      <c r="B38" s="164"/>
      <c r="C38" s="165"/>
      <c r="D38" s="165"/>
      <c r="E38" s="165"/>
      <c r="F38" s="166"/>
      <c r="G38" s="164"/>
      <c r="H38" s="167"/>
      <c r="I38" s="168"/>
    </row>
    <row r="39" spans="1:9" ht="12" customHeight="1">
      <c r="A39" s="164"/>
      <c r="B39" s="164"/>
      <c r="C39" s="165"/>
      <c r="D39" s="165"/>
      <c r="E39" s="165"/>
      <c r="F39" s="166"/>
      <c r="G39" s="164"/>
      <c r="H39" s="167"/>
      <c r="I39" s="168"/>
    </row>
    <row r="40" spans="1:9" ht="12" customHeight="1">
      <c r="A40" s="164"/>
      <c r="B40" s="164"/>
      <c r="C40" s="165"/>
      <c r="D40" s="165"/>
      <c r="E40" s="165"/>
      <c r="F40" s="166"/>
      <c r="G40" s="164"/>
      <c r="H40" s="167"/>
      <c r="I40" s="168"/>
    </row>
    <row r="41" spans="1:9" ht="12" customHeight="1">
      <c r="A41" s="164"/>
      <c r="B41" s="164"/>
      <c r="C41" s="165"/>
      <c r="D41" s="165"/>
      <c r="E41" s="165"/>
      <c r="F41" s="166"/>
      <c r="G41" s="164"/>
      <c r="H41" s="167"/>
      <c r="I41" s="168"/>
    </row>
    <row r="42" spans="1:9" ht="12" customHeight="1">
      <c r="A42" s="247" t="s">
        <v>21</v>
      </c>
      <c r="B42" s="249" t="s">
        <v>22</v>
      </c>
      <c r="C42" s="112"/>
      <c r="D42" s="113"/>
      <c r="E42" s="114"/>
      <c r="F42" s="266">
        <v>2011</v>
      </c>
      <c r="G42" s="267"/>
      <c r="H42" s="86" t="s">
        <v>56</v>
      </c>
      <c r="I42" s="86" t="s">
        <v>2</v>
      </c>
    </row>
    <row r="43" spans="1:9" ht="12" customHeight="1">
      <c r="A43" s="248"/>
      <c r="B43" s="250"/>
      <c r="C43" s="115"/>
      <c r="D43" s="116"/>
      <c r="E43" s="117"/>
      <c r="F43" s="118" t="s">
        <v>54</v>
      </c>
      <c r="G43" s="118" t="s">
        <v>55</v>
      </c>
      <c r="H43" s="142" t="s">
        <v>79</v>
      </c>
      <c r="I43" s="143"/>
    </row>
    <row r="44" spans="1:9" ht="12" customHeight="1">
      <c r="A44" s="254" t="s">
        <v>23</v>
      </c>
      <c r="B44" s="255"/>
      <c r="C44" s="255"/>
      <c r="D44" s="255"/>
      <c r="E44" s="255"/>
      <c r="F44" s="197"/>
      <c r="G44" s="197"/>
      <c r="H44" s="197"/>
      <c r="I44" s="198"/>
    </row>
    <row r="45" spans="1:9" ht="12" customHeight="1">
      <c r="A45" s="144" t="s">
        <v>59</v>
      </c>
      <c r="B45" s="251" t="s">
        <v>60</v>
      </c>
      <c r="C45" s="252"/>
      <c r="D45" s="252"/>
      <c r="E45" s="253"/>
      <c r="F45" s="145"/>
      <c r="G45" s="145"/>
      <c r="H45" s="146"/>
      <c r="I45" s="146"/>
    </row>
    <row r="46" spans="1:9" ht="12" customHeight="1">
      <c r="A46" s="121"/>
      <c r="B46" s="122"/>
      <c r="C46" s="202" t="s">
        <v>15</v>
      </c>
      <c r="D46" s="256"/>
      <c r="E46" s="257"/>
      <c r="F46" s="123">
        <f>SUM(F47:F50)</f>
        <v>549</v>
      </c>
      <c r="G46" s="123">
        <f>SUM(G47:G50)</f>
        <v>517</v>
      </c>
      <c r="H46" s="123">
        <f>SUM(H47:H50)</f>
        <v>67</v>
      </c>
      <c r="I46" s="91">
        <f>(H46/G46)*100</f>
        <v>12.959381044487428</v>
      </c>
    </row>
    <row r="47" spans="1:9" ht="12" customHeight="1">
      <c r="A47" s="124"/>
      <c r="B47" s="57">
        <v>501</v>
      </c>
      <c r="C47" s="196" t="s">
        <v>24</v>
      </c>
      <c r="D47" s="258"/>
      <c r="E47" s="259"/>
      <c r="F47" s="162">
        <v>100</v>
      </c>
      <c r="G47" s="126">
        <v>68</v>
      </c>
      <c r="H47" s="52">
        <v>0</v>
      </c>
      <c r="I47" s="90">
        <f aca="true" t="shared" si="2" ref="I47:I85">(H47/G47)*100</f>
        <v>0</v>
      </c>
    </row>
    <row r="48" spans="1:9" ht="12" customHeight="1">
      <c r="A48" s="124"/>
      <c r="B48" s="57">
        <v>521001</v>
      </c>
      <c r="C48" s="58" t="s">
        <v>30</v>
      </c>
      <c r="D48" s="109"/>
      <c r="E48" s="110"/>
      <c r="F48" s="162">
        <v>268</v>
      </c>
      <c r="G48" s="52">
        <v>268</v>
      </c>
      <c r="H48" s="52">
        <v>0</v>
      </c>
      <c r="I48" s="90">
        <f t="shared" si="2"/>
        <v>0</v>
      </c>
    </row>
    <row r="49" spans="1:9" ht="12" customHeight="1">
      <c r="A49" s="124"/>
      <c r="B49" s="57">
        <v>521002</v>
      </c>
      <c r="C49" s="58" t="s">
        <v>31</v>
      </c>
      <c r="D49" s="109"/>
      <c r="E49" s="110"/>
      <c r="F49" s="162">
        <v>80</v>
      </c>
      <c r="G49" s="52">
        <v>80</v>
      </c>
      <c r="H49" s="52">
        <v>66</v>
      </c>
      <c r="I49" s="90">
        <f t="shared" si="2"/>
        <v>82.5</v>
      </c>
    </row>
    <row r="50" spans="1:9" ht="12" customHeight="1">
      <c r="A50" s="124"/>
      <c r="B50" s="57">
        <v>524</v>
      </c>
      <c r="C50" s="196" t="s">
        <v>32</v>
      </c>
      <c r="D50" s="258"/>
      <c r="E50" s="259"/>
      <c r="F50" s="162">
        <v>101</v>
      </c>
      <c r="G50" s="52">
        <v>101</v>
      </c>
      <c r="H50" s="52">
        <v>1</v>
      </c>
      <c r="I50" s="90">
        <f t="shared" si="2"/>
        <v>0.9900990099009901</v>
      </c>
    </row>
    <row r="51" spans="1:9" ht="12" customHeight="1">
      <c r="A51" s="128"/>
      <c r="B51" s="129"/>
      <c r="C51" s="260" t="s">
        <v>1</v>
      </c>
      <c r="D51" s="261"/>
      <c r="E51" s="262"/>
      <c r="F51" s="61">
        <f>SUM(F52:F52)</f>
        <v>232</v>
      </c>
      <c r="G51" s="61">
        <f>SUM(G52:G52)</f>
        <v>232</v>
      </c>
      <c r="H51" s="61">
        <f>SUM(H52:H52)</f>
        <v>78</v>
      </c>
      <c r="I51" s="91">
        <f t="shared" si="2"/>
        <v>33.62068965517241</v>
      </c>
    </row>
    <row r="52" spans="1:9" ht="12" customHeight="1">
      <c r="A52" s="124"/>
      <c r="B52" s="57">
        <v>602001</v>
      </c>
      <c r="C52" s="196" t="s">
        <v>40</v>
      </c>
      <c r="D52" s="258"/>
      <c r="E52" s="259"/>
      <c r="F52" s="162">
        <v>232</v>
      </c>
      <c r="G52" s="130">
        <v>232</v>
      </c>
      <c r="H52" s="52">
        <v>78</v>
      </c>
      <c r="I52" s="90">
        <f t="shared" si="2"/>
        <v>33.62068965517241</v>
      </c>
    </row>
    <row r="53" spans="1:9" ht="12" customHeight="1">
      <c r="A53" s="124"/>
      <c r="B53" s="57"/>
      <c r="C53" s="34" t="s">
        <v>61</v>
      </c>
      <c r="D53" s="109" t="s">
        <v>62</v>
      </c>
      <c r="E53" s="110"/>
      <c r="F53" s="52">
        <f>SUM(F46-F51)</f>
        <v>317</v>
      </c>
      <c r="G53" s="52">
        <f>SUM(G46-G51)</f>
        <v>285</v>
      </c>
      <c r="H53" s="52">
        <f>SUM(H46-H51)</f>
        <v>-11</v>
      </c>
      <c r="I53" s="90">
        <f t="shared" si="2"/>
        <v>-3.8596491228070176</v>
      </c>
    </row>
    <row r="54" spans="1:9" ht="12" customHeight="1">
      <c r="A54" s="124"/>
      <c r="B54" s="131"/>
      <c r="C54" s="124"/>
      <c r="D54" s="109" t="s">
        <v>13</v>
      </c>
      <c r="E54" s="110"/>
      <c r="F54" s="162">
        <v>0</v>
      </c>
      <c r="G54" s="52">
        <v>0</v>
      </c>
      <c r="H54" s="52">
        <v>0</v>
      </c>
      <c r="I54" s="90">
        <v>0</v>
      </c>
    </row>
    <row r="55" spans="1:9" ht="12" customHeight="1">
      <c r="A55" s="128"/>
      <c r="B55" s="129"/>
      <c r="C55" s="60" t="s">
        <v>63</v>
      </c>
      <c r="D55" s="37"/>
      <c r="E55" s="111"/>
      <c r="F55" s="62">
        <f>SUM(F53:F54)</f>
        <v>317</v>
      </c>
      <c r="G55" s="62">
        <f>SUM(G53:G54)</f>
        <v>285</v>
      </c>
      <c r="H55" s="62">
        <f>SUM(H53:H54)</f>
        <v>-11</v>
      </c>
      <c r="I55" s="91">
        <f t="shared" si="2"/>
        <v>-3.8596491228070176</v>
      </c>
    </row>
    <row r="56" spans="1:9" ht="12" customHeight="1">
      <c r="A56" s="119" t="s">
        <v>64</v>
      </c>
      <c r="B56" s="263" t="s">
        <v>65</v>
      </c>
      <c r="C56" s="264"/>
      <c r="D56" s="264"/>
      <c r="E56" s="265"/>
      <c r="F56" s="120"/>
      <c r="G56" s="120"/>
      <c r="H56" s="147"/>
      <c r="I56" s="148"/>
    </row>
    <row r="57" spans="1:9" ht="12" customHeight="1">
      <c r="A57" s="121"/>
      <c r="B57" s="122"/>
      <c r="C57" s="202" t="s">
        <v>15</v>
      </c>
      <c r="D57" s="256"/>
      <c r="E57" s="257"/>
      <c r="F57" s="123">
        <f>SUM(F58:F66)</f>
        <v>8937</v>
      </c>
      <c r="G57" s="123">
        <f>SUM(G58:G66)</f>
        <v>8252</v>
      </c>
      <c r="H57" s="123">
        <f>SUM(H58:H66)</f>
        <v>1007</v>
      </c>
      <c r="I57" s="91">
        <f t="shared" si="2"/>
        <v>12.20310227823558</v>
      </c>
    </row>
    <row r="58" spans="1:9" ht="12" customHeight="1">
      <c r="A58" s="124"/>
      <c r="B58" s="57">
        <v>501</v>
      </c>
      <c r="C58" s="196" t="s">
        <v>24</v>
      </c>
      <c r="D58" s="258"/>
      <c r="E58" s="259"/>
      <c r="F58" s="52">
        <v>664</v>
      </c>
      <c r="G58" s="52">
        <v>517</v>
      </c>
      <c r="H58" s="52">
        <v>0</v>
      </c>
      <c r="I58" s="90">
        <f t="shared" si="2"/>
        <v>0</v>
      </c>
    </row>
    <row r="59" spans="1:9" ht="12" customHeight="1">
      <c r="A59" s="124"/>
      <c r="B59" s="57">
        <v>502</v>
      </c>
      <c r="C59" s="58" t="s">
        <v>25</v>
      </c>
      <c r="D59" s="109"/>
      <c r="E59" s="110"/>
      <c r="F59" s="52">
        <v>664</v>
      </c>
      <c r="G59" s="52">
        <v>522</v>
      </c>
      <c r="H59" s="52">
        <v>200</v>
      </c>
      <c r="I59" s="90">
        <f t="shared" si="2"/>
        <v>38.31417624521073</v>
      </c>
    </row>
    <row r="60" spans="1:9" ht="12" customHeight="1">
      <c r="A60" s="124"/>
      <c r="B60" s="57">
        <v>511</v>
      </c>
      <c r="C60" s="58" t="s">
        <v>66</v>
      </c>
      <c r="D60" s="109"/>
      <c r="E60" s="110"/>
      <c r="F60" s="52">
        <v>100</v>
      </c>
      <c r="G60" s="52">
        <v>50</v>
      </c>
      <c r="H60" s="52">
        <v>0</v>
      </c>
      <c r="I60" s="90">
        <f t="shared" si="2"/>
        <v>0</v>
      </c>
    </row>
    <row r="61" spans="1:9" ht="12" customHeight="1">
      <c r="A61" s="124"/>
      <c r="B61" s="57">
        <v>518</v>
      </c>
      <c r="C61" s="58" t="s">
        <v>29</v>
      </c>
      <c r="D61" s="109"/>
      <c r="E61" s="110"/>
      <c r="F61" s="52">
        <v>564</v>
      </c>
      <c r="G61" s="52">
        <v>190</v>
      </c>
      <c r="H61" s="52">
        <v>129</v>
      </c>
      <c r="I61" s="90">
        <f t="shared" si="2"/>
        <v>67.89473684210526</v>
      </c>
    </row>
    <row r="62" spans="1:9" ht="12" customHeight="1">
      <c r="A62" s="124"/>
      <c r="B62" s="57">
        <v>521001</v>
      </c>
      <c r="C62" s="58" t="s">
        <v>30</v>
      </c>
      <c r="D62" s="109"/>
      <c r="E62" s="110"/>
      <c r="F62" s="52">
        <v>3826</v>
      </c>
      <c r="G62" s="52">
        <v>3826</v>
      </c>
      <c r="H62" s="52">
        <v>0</v>
      </c>
      <c r="I62" s="90">
        <f t="shared" si="2"/>
        <v>0</v>
      </c>
    </row>
    <row r="63" spans="1:9" ht="12" customHeight="1">
      <c r="A63" s="124"/>
      <c r="B63" s="57">
        <v>521002</v>
      </c>
      <c r="C63" s="196" t="s">
        <v>31</v>
      </c>
      <c r="D63" s="197"/>
      <c r="E63" s="198"/>
      <c r="F63" s="52">
        <v>100</v>
      </c>
      <c r="G63" s="52">
        <v>100</v>
      </c>
      <c r="H63" s="52">
        <v>0</v>
      </c>
      <c r="I63" s="90">
        <f t="shared" si="2"/>
        <v>0</v>
      </c>
    </row>
    <row r="64" spans="1:9" ht="12" customHeight="1">
      <c r="A64" s="124"/>
      <c r="B64" s="57">
        <v>524</v>
      </c>
      <c r="C64" s="196" t="s">
        <v>32</v>
      </c>
      <c r="D64" s="258"/>
      <c r="E64" s="259"/>
      <c r="F64" s="52">
        <v>1343</v>
      </c>
      <c r="G64" s="52">
        <v>1343</v>
      </c>
      <c r="H64" s="52">
        <v>0</v>
      </c>
      <c r="I64" s="90">
        <f t="shared" si="2"/>
        <v>0</v>
      </c>
    </row>
    <row r="65" spans="1:9" ht="12" customHeight="1">
      <c r="A65" s="132"/>
      <c r="B65" s="57">
        <v>527</v>
      </c>
      <c r="C65" s="58" t="s">
        <v>34</v>
      </c>
      <c r="D65" s="109"/>
      <c r="E65" s="110"/>
      <c r="F65" s="52">
        <v>320</v>
      </c>
      <c r="G65" s="52">
        <v>348</v>
      </c>
      <c r="H65" s="52">
        <v>0</v>
      </c>
      <c r="I65" s="90">
        <f t="shared" si="2"/>
        <v>0</v>
      </c>
    </row>
    <row r="66" spans="1:9" ht="12" customHeight="1">
      <c r="A66" s="132"/>
      <c r="B66" s="57">
        <v>551</v>
      </c>
      <c r="C66" s="58" t="s">
        <v>39</v>
      </c>
      <c r="D66" s="109"/>
      <c r="E66" s="110"/>
      <c r="F66" s="52">
        <v>1356</v>
      </c>
      <c r="G66" s="52">
        <v>1356</v>
      </c>
      <c r="H66" s="52">
        <v>678</v>
      </c>
      <c r="I66" s="90">
        <f t="shared" si="2"/>
        <v>50</v>
      </c>
    </row>
    <row r="67" spans="1:9" ht="12" customHeight="1">
      <c r="A67" s="128"/>
      <c r="B67" s="129"/>
      <c r="C67" s="260" t="s">
        <v>1</v>
      </c>
      <c r="D67" s="261"/>
      <c r="E67" s="262"/>
      <c r="F67" s="61">
        <f>SUM(F68:F69)</f>
        <v>1806</v>
      </c>
      <c r="G67" s="61">
        <f>SUM(G68:G69)</f>
        <v>1761</v>
      </c>
      <c r="H67" s="61">
        <f>SUM(H68:H69)</f>
        <v>678</v>
      </c>
      <c r="I67" s="91">
        <f t="shared" si="2"/>
        <v>38.50085178875639</v>
      </c>
    </row>
    <row r="68" spans="1:9" ht="12" customHeight="1">
      <c r="A68" s="1"/>
      <c r="B68" s="57">
        <v>602001</v>
      </c>
      <c r="C68" s="196" t="s">
        <v>40</v>
      </c>
      <c r="D68" s="258"/>
      <c r="E68" s="259"/>
      <c r="F68" s="52">
        <v>450</v>
      </c>
      <c r="G68" s="134">
        <v>405</v>
      </c>
      <c r="H68" s="52">
        <v>0</v>
      </c>
      <c r="I68" s="90">
        <f t="shared" si="2"/>
        <v>0</v>
      </c>
    </row>
    <row r="69" spans="1:9" ht="12" customHeight="1">
      <c r="A69" s="16"/>
      <c r="B69" s="59">
        <v>692</v>
      </c>
      <c r="C69" s="58" t="s">
        <v>48</v>
      </c>
      <c r="D69" s="109"/>
      <c r="E69" s="110"/>
      <c r="F69" s="52">
        <v>1356</v>
      </c>
      <c r="G69" s="52">
        <v>1356</v>
      </c>
      <c r="H69" s="52">
        <v>678</v>
      </c>
      <c r="I69" s="90">
        <f t="shared" si="2"/>
        <v>50</v>
      </c>
    </row>
    <row r="70" spans="1:9" ht="12" customHeight="1">
      <c r="A70" s="124"/>
      <c r="B70" s="57"/>
      <c r="C70" s="34" t="s">
        <v>61</v>
      </c>
      <c r="D70" s="109" t="s">
        <v>62</v>
      </c>
      <c r="E70" s="110"/>
      <c r="F70" s="52">
        <f>SUM(F57-F67)</f>
        <v>7131</v>
      </c>
      <c r="G70" s="52">
        <f>SUM(G57-G67)</f>
        <v>6491</v>
      </c>
      <c r="H70" s="52">
        <f>SUM(H57-H67)</f>
        <v>329</v>
      </c>
      <c r="I70" s="90">
        <f t="shared" si="2"/>
        <v>5.068556462794638</v>
      </c>
    </row>
    <row r="71" spans="1:9" ht="12" customHeight="1">
      <c r="A71" s="124"/>
      <c r="B71" s="131"/>
      <c r="C71" s="124"/>
      <c r="D71" s="109" t="s">
        <v>13</v>
      </c>
      <c r="E71" s="110"/>
      <c r="F71" s="52">
        <v>0</v>
      </c>
      <c r="G71" s="52">
        <v>0</v>
      </c>
      <c r="H71" s="52">
        <v>0</v>
      </c>
      <c r="I71" s="90">
        <v>0</v>
      </c>
    </row>
    <row r="72" spans="1:9" ht="12" customHeight="1">
      <c r="A72" s="128"/>
      <c r="B72" s="129"/>
      <c r="C72" s="60" t="s">
        <v>63</v>
      </c>
      <c r="D72" s="37"/>
      <c r="E72" s="111"/>
      <c r="F72" s="62">
        <f>SUM(F70:F71)</f>
        <v>7131</v>
      </c>
      <c r="G72" s="62">
        <f>SUM(G70:G71)</f>
        <v>6491</v>
      </c>
      <c r="H72" s="62">
        <f>SUM(H70:H71)</f>
        <v>329</v>
      </c>
      <c r="I72" s="91">
        <f t="shared" si="2"/>
        <v>5.068556462794638</v>
      </c>
    </row>
    <row r="73" spans="1:9" ht="12" customHeight="1">
      <c r="A73" s="119" t="s">
        <v>67</v>
      </c>
      <c r="B73" s="263" t="s">
        <v>4</v>
      </c>
      <c r="C73" s="264"/>
      <c r="D73" s="264"/>
      <c r="E73" s="265"/>
      <c r="F73" s="120"/>
      <c r="G73" s="120"/>
      <c r="H73" s="147"/>
      <c r="I73" s="148">
        <v>0</v>
      </c>
    </row>
    <row r="74" spans="1:9" ht="12" customHeight="1">
      <c r="A74" s="121"/>
      <c r="B74" s="122"/>
      <c r="C74" s="202" t="s">
        <v>15</v>
      </c>
      <c r="D74" s="256"/>
      <c r="E74" s="257"/>
      <c r="F74" s="123">
        <f>SUM(F75:F88)</f>
        <v>76003</v>
      </c>
      <c r="G74" s="123">
        <f>SUM(G75:G88)</f>
        <v>74211</v>
      </c>
      <c r="H74" s="123">
        <f>SUM(H75:H88)</f>
        <v>35939</v>
      </c>
      <c r="I74" s="91">
        <f t="shared" si="2"/>
        <v>48.428130600584815</v>
      </c>
    </row>
    <row r="75" spans="1:9" ht="12" customHeight="1">
      <c r="A75" s="124"/>
      <c r="B75" s="57">
        <v>501</v>
      </c>
      <c r="C75" s="196" t="s">
        <v>24</v>
      </c>
      <c r="D75" s="258"/>
      <c r="E75" s="259"/>
      <c r="F75" s="52">
        <v>1000</v>
      </c>
      <c r="G75" s="52">
        <v>1200</v>
      </c>
      <c r="H75" s="52">
        <v>1129</v>
      </c>
      <c r="I75" s="90">
        <f t="shared" si="2"/>
        <v>94.08333333333333</v>
      </c>
    </row>
    <row r="76" spans="1:9" ht="12" customHeight="1">
      <c r="A76" s="124"/>
      <c r="B76" s="57">
        <v>511</v>
      </c>
      <c r="C76" s="58" t="s">
        <v>66</v>
      </c>
      <c r="D76" s="109"/>
      <c r="E76" s="110"/>
      <c r="F76" s="52">
        <v>100</v>
      </c>
      <c r="G76" s="52">
        <v>243</v>
      </c>
      <c r="H76" s="52">
        <v>10</v>
      </c>
      <c r="I76" s="90">
        <f t="shared" si="2"/>
        <v>4.11522633744856</v>
      </c>
    </row>
    <row r="77" spans="1:9" ht="12" customHeight="1">
      <c r="A77" s="16"/>
      <c r="B77" s="57">
        <v>512</v>
      </c>
      <c r="C77" s="58" t="s">
        <v>27</v>
      </c>
      <c r="D77" s="109"/>
      <c r="E77" s="110"/>
      <c r="F77" s="52">
        <v>166</v>
      </c>
      <c r="G77" s="52">
        <v>50</v>
      </c>
      <c r="H77" s="52">
        <v>21</v>
      </c>
      <c r="I77" s="90">
        <f t="shared" si="2"/>
        <v>42</v>
      </c>
    </row>
    <row r="78" spans="1:9" ht="12" customHeight="1">
      <c r="A78" s="16"/>
      <c r="B78" s="57">
        <v>513</v>
      </c>
      <c r="C78" s="58" t="s">
        <v>28</v>
      </c>
      <c r="D78" s="109"/>
      <c r="E78" s="110"/>
      <c r="F78" s="52">
        <v>166</v>
      </c>
      <c r="G78" s="52">
        <v>200</v>
      </c>
      <c r="H78" s="52">
        <v>38</v>
      </c>
      <c r="I78" s="90">
        <f t="shared" si="2"/>
        <v>19</v>
      </c>
    </row>
    <row r="79" spans="1:9" ht="12" customHeight="1">
      <c r="A79" s="16"/>
      <c r="B79" s="57">
        <v>518</v>
      </c>
      <c r="C79" s="58" t="s">
        <v>29</v>
      </c>
      <c r="D79" s="109"/>
      <c r="E79" s="110"/>
      <c r="F79" s="52">
        <v>3952</v>
      </c>
      <c r="G79" s="52">
        <v>3817</v>
      </c>
      <c r="H79" s="52">
        <v>2330</v>
      </c>
      <c r="I79" s="90">
        <f t="shared" si="2"/>
        <v>61.04270369400052</v>
      </c>
    </row>
    <row r="80" spans="1:9" ht="12" customHeight="1">
      <c r="A80" s="16"/>
      <c r="B80" s="57">
        <v>521001</v>
      </c>
      <c r="C80" s="58" t="s">
        <v>30</v>
      </c>
      <c r="D80" s="109"/>
      <c r="E80" s="110"/>
      <c r="F80" s="52">
        <v>31414</v>
      </c>
      <c r="G80" s="52">
        <v>31414</v>
      </c>
      <c r="H80" s="52">
        <v>14173</v>
      </c>
      <c r="I80" s="90">
        <f t="shared" si="2"/>
        <v>45.116826892468325</v>
      </c>
    </row>
    <row r="81" spans="1:9" ht="12" customHeight="1">
      <c r="A81" s="16"/>
      <c r="B81" s="57">
        <v>521002</v>
      </c>
      <c r="C81" s="196" t="s">
        <v>31</v>
      </c>
      <c r="D81" s="197"/>
      <c r="E81" s="198"/>
      <c r="F81" s="52">
        <v>0</v>
      </c>
      <c r="G81" s="52">
        <v>0</v>
      </c>
      <c r="H81" s="52">
        <v>705</v>
      </c>
      <c r="I81" s="90">
        <v>0</v>
      </c>
    </row>
    <row r="82" spans="1:9" ht="12" customHeight="1">
      <c r="A82" s="16"/>
      <c r="B82" s="57">
        <v>524</v>
      </c>
      <c r="C82" s="196" t="s">
        <v>32</v>
      </c>
      <c r="D82" s="258"/>
      <c r="E82" s="259"/>
      <c r="F82" s="52">
        <v>11097</v>
      </c>
      <c r="G82" s="52">
        <v>8697</v>
      </c>
      <c r="H82" s="52">
        <v>4893</v>
      </c>
      <c r="I82" s="90">
        <f t="shared" si="2"/>
        <v>56.26077957916523</v>
      </c>
    </row>
    <row r="83" spans="1:9" ht="12" customHeight="1">
      <c r="A83" s="16"/>
      <c r="B83" s="57">
        <v>525</v>
      </c>
      <c r="C83" s="58" t="s">
        <v>33</v>
      </c>
      <c r="D83" s="109"/>
      <c r="E83" s="110"/>
      <c r="F83" s="52">
        <v>408</v>
      </c>
      <c r="G83" s="52">
        <v>306</v>
      </c>
      <c r="H83" s="52">
        <v>122</v>
      </c>
      <c r="I83" s="90">
        <f t="shared" si="2"/>
        <v>39.869281045751634</v>
      </c>
    </row>
    <row r="84" spans="1:9" ht="12" customHeight="1">
      <c r="A84" s="16"/>
      <c r="B84" s="57">
        <v>527</v>
      </c>
      <c r="C84" s="58" t="s">
        <v>34</v>
      </c>
      <c r="D84" s="109"/>
      <c r="E84" s="110"/>
      <c r="F84" s="52">
        <v>4647</v>
      </c>
      <c r="G84" s="52">
        <v>6500</v>
      </c>
      <c r="H84" s="52">
        <v>5580</v>
      </c>
      <c r="I84" s="90">
        <f t="shared" si="2"/>
        <v>85.84615384615385</v>
      </c>
    </row>
    <row r="85" spans="1:9" ht="12" customHeight="1">
      <c r="A85" s="16"/>
      <c r="B85" s="57">
        <v>538</v>
      </c>
      <c r="C85" s="58" t="s">
        <v>35</v>
      </c>
      <c r="D85" s="109"/>
      <c r="E85" s="110"/>
      <c r="F85" s="52">
        <v>25</v>
      </c>
      <c r="G85" s="52">
        <v>25</v>
      </c>
      <c r="H85" s="52">
        <v>4</v>
      </c>
      <c r="I85" s="90">
        <f t="shared" si="2"/>
        <v>16</v>
      </c>
    </row>
    <row r="86" spans="1:9" ht="12" customHeight="1">
      <c r="A86" s="16"/>
      <c r="B86" s="57">
        <v>568</v>
      </c>
      <c r="C86" s="58" t="s">
        <v>36</v>
      </c>
      <c r="D86" s="109"/>
      <c r="E86" s="110"/>
      <c r="F86" s="52">
        <v>12179</v>
      </c>
      <c r="G86" s="52">
        <v>10815</v>
      </c>
      <c r="H86" s="52">
        <v>5246</v>
      </c>
      <c r="I86" s="90">
        <f aca="true" t="shared" si="3" ref="I86:I125">(H86/G86)*100</f>
        <v>48.50670365233472</v>
      </c>
    </row>
    <row r="87" spans="1:9" ht="12" customHeight="1">
      <c r="A87" s="16"/>
      <c r="B87" s="59" t="s">
        <v>37</v>
      </c>
      <c r="C87" s="58" t="s">
        <v>38</v>
      </c>
      <c r="D87" s="109"/>
      <c r="E87" s="110"/>
      <c r="F87" s="52">
        <v>9950</v>
      </c>
      <c r="G87" s="52">
        <v>10045</v>
      </c>
      <c r="H87" s="52">
        <v>0</v>
      </c>
      <c r="I87" s="90">
        <f t="shared" si="3"/>
        <v>0</v>
      </c>
    </row>
    <row r="88" spans="1:9" ht="12" customHeight="1">
      <c r="A88" s="16"/>
      <c r="B88" s="57">
        <v>551</v>
      </c>
      <c r="C88" s="58" t="s">
        <v>39</v>
      </c>
      <c r="D88" s="109"/>
      <c r="E88" s="110"/>
      <c r="F88" s="52">
        <v>899</v>
      </c>
      <c r="G88" s="52">
        <v>899</v>
      </c>
      <c r="H88" s="52">
        <v>1688</v>
      </c>
      <c r="I88" s="90">
        <f t="shared" si="3"/>
        <v>187.76418242491658</v>
      </c>
    </row>
    <row r="89" spans="1:9" ht="12" customHeight="1">
      <c r="A89" s="128"/>
      <c r="B89" s="129"/>
      <c r="C89" s="260" t="s">
        <v>1</v>
      </c>
      <c r="D89" s="261"/>
      <c r="E89" s="262"/>
      <c r="F89" s="61">
        <f>SUM(F90:F94)</f>
        <v>11869</v>
      </c>
      <c r="G89" s="61">
        <f>SUM(G90:G94)</f>
        <v>11964</v>
      </c>
      <c r="H89" s="61">
        <f>SUM(H90:H94)</f>
        <v>7664</v>
      </c>
      <c r="I89" s="91">
        <f t="shared" si="3"/>
        <v>64.05884319625544</v>
      </c>
    </row>
    <row r="90" spans="1:9" ht="12" customHeight="1">
      <c r="A90" s="16"/>
      <c r="B90" s="57">
        <v>602011</v>
      </c>
      <c r="C90" s="109" t="s">
        <v>41</v>
      </c>
      <c r="D90" s="109"/>
      <c r="E90" s="110"/>
      <c r="F90" s="52">
        <v>256</v>
      </c>
      <c r="G90" s="52">
        <v>256</v>
      </c>
      <c r="H90" s="52">
        <v>0</v>
      </c>
      <c r="I90" s="90">
        <f t="shared" si="3"/>
        <v>0</v>
      </c>
    </row>
    <row r="91" spans="1:9" ht="12" customHeight="1">
      <c r="A91" s="16"/>
      <c r="B91" s="57">
        <v>662</v>
      </c>
      <c r="C91" s="109" t="s">
        <v>45</v>
      </c>
      <c r="D91" s="109"/>
      <c r="E91" s="110"/>
      <c r="F91" s="52">
        <v>100</v>
      </c>
      <c r="G91" s="52">
        <v>100</v>
      </c>
      <c r="H91" s="52">
        <v>21</v>
      </c>
      <c r="I91" s="90">
        <f t="shared" si="3"/>
        <v>21</v>
      </c>
    </row>
    <row r="92" spans="1:9" ht="12" customHeight="1">
      <c r="A92" s="16"/>
      <c r="B92" s="57">
        <v>668</v>
      </c>
      <c r="C92" s="109" t="s">
        <v>46</v>
      </c>
      <c r="D92" s="109"/>
      <c r="E92" s="110"/>
      <c r="F92" s="52">
        <v>664</v>
      </c>
      <c r="G92" s="52">
        <v>664</v>
      </c>
      <c r="H92" s="52">
        <v>653</v>
      </c>
      <c r="I92" s="90">
        <f t="shared" si="3"/>
        <v>98.3433734939759</v>
      </c>
    </row>
    <row r="93" spans="1:9" ht="12" customHeight="1">
      <c r="A93" s="16"/>
      <c r="B93" s="59" t="s">
        <v>57</v>
      </c>
      <c r="C93" s="109" t="s">
        <v>47</v>
      </c>
      <c r="D93" s="109"/>
      <c r="E93" s="110"/>
      <c r="F93" s="52">
        <v>9950</v>
      </c>
      <c r="G93" s="52">
        <v>10045</v>
      </c>
      <c r="H93" s="52">
        <v>5302</v>
      </c>
      <c r="I93" s="90">
        <f t="shared" si="3"/>
        <v>52.782478845196614</v>
      </c>
    </row>
    <row r="94" spans="1:9" ht="12" customHeight="1">
      <c r="A94" s="16"/>
      <c r="B94" s="59">
        <v>692</v>
      </c>
      <c r="C94" s="58" t="s">
        <v>48</v>
      </c>
      <c r="D94" s="109"/>
      <c r="E94" s="110"/>
      <c r="F94" s="52">
        <v>899</v>
      </c>
      <c r="G94" s="52">
        <v>899</v>
      </c>
      <c r="H94" s="52">
        <v>1688</v>
      </c>
      <c r="I94" s="90">
        <f t="shared" si="3"/>
        <v>187.76418242491658</v>
      </c>
    </row>
    <row r="95" spans="1:9" ht="12" customHeight="1">
      <c r="A95" s="124"/>
      <c r="B95" s="57"/>
      <c r="C95" s="34" t="s">
        <v>61</v>
      </c>
      <c r="D95" s="109" t="s">
        <v>62</v>
      </c>
      <c r="E95" s="110"/>
      <c r="F95" s="52">
        <f>SUM(F74-F89)</f>
        <v>64134</v>
      </c>
      <c r="G95" s="52">
        <f>SUM(G74-G89)</f>
        <v>62247</v>
      </c>
      <c r="H95" s="52">
        <f>SUM(H74-H89)</f>
        <v>28275</v>
      </c>
      <c r="I95" s="90">
        <f t="shared" si="3"/>
        <v>45.42387584943853</v>
      </c>
    </row>
    <row r="96" spans="1:9" ht="12" customHeight="1">
      <c r="A96" s="124"/>
      <c r="B96" s="131"/>
      <c r="C96" s="124"/>
      <c r="D96" s="109" t="s">
        <v>13</v>
      </c>
      <c r="E96" s="110"/>
      <c r="F96" s="125">
        <v>9901</v>
      </c>
      <c r="G96" s="52">
        <v>0</v>
      </c>
      <c r="H96" s="52">
        <v>0</v>
      </c>
      <c r="I96" s="90">
        <v>0</v>
      </c>
    </row>
    <row r="97" spans="1:9" ht="12" customHeight="1">
      <c r="A97" s="128"/>
      <c r="B97" s="129"/>
      <c r="C97" s="60" t="s">
        <v>63</v>
      </c>
      <c r="D97" s="37"/>
      <c r="E97" s="111"/>
      <c r="F97" s="62">
        <f>SUM(F95:F96)</f>
        <v>74035</v>
      </c>
      <c r="G97" s="62">
        <f>SUM(G95:G96)</f>
        <v>62247</v>
      </c>
      <c r="H97" s="62">
        <f>SUM(H95:H96)</f>
        <v>28275</v>
      </c>
      <c r="I97" s="91">
        <f t="shared" si="3"/>
        <v>45.42387584943853</v>
      </c>
    </row>
    <row r="98" spans="1:9" ht="12" customHeight="1">
      <c r="A98" s="119" t="s">
        <v>68</v>
      </c>
      <c r="B98" s="263" t="s">
        <v>69</v>
      </c>
      <c r="C98" s="264"/>
      <c r="D98" s="264"/>
      <c r="E98" s="265"/>
      <c r="F98" s="120"/>
      <c r="G98" s="120"/>
      <c r="H98" s="147"/>
      <c r="I98" s="148">
        <v>0</v>
      </c>
    </row>
    <row r="99" spans="1:9" ht="12" customHeight="1">
      <c r="A99" s="121"/>
      <c r="B99" s="122"/>
      <c r="C99" s="202" t="s">
        <v>15</v>
      </c>
      <c r="D99" s="256"/>
      <c r="E99" s="257"/>
      <c r="F99" s="123">
        <f>SUM(F100:F105)</f>
        <v>37672</v>
      </c>
      <c r="G99" s="123">
        <f>SUM(G100:G105)</f>
        <v>35771</v>
      </c>
      <c r="H99" s="123">
        <f>SUM(H100:H105)</f>
        <v>19455</v>
      </c>
      <c r="I99" s="91">
        <f t="shared" si="3"/>
        <v>54.387632439685774</v>
      </c>
    </row>
    <row r="100" spans="1:9" ht="12" customHeight="1">
      <c r="A100" s="16"/>
      <c r="B100" s="57">
        <v>501</v>
      </c>
      <c r="C100" s="196" t="s">
        <v>24</v>
      </c>
      <c r="D100" s="258"/>
      <c r="E100" s="259"/>
      <c r="F100" s="52">
        <v>900</v>
      </c>
      <c r="G100" s="52">
        <v>644</v>
      </c>
      <c r="H100" s="52">
        <v>1211</v>
      </c>
      <c r="I100" s="90">
        <f t="shared" si="3"/>
        <v>188.04347826086956</v>
      </c>
    </row>
    <row r="101" spans="1:9" ht="12" customHeight="1">
      <c r="A101" s="16"/>
      <c r="B101" s="57">
        <v>518</v>
      </c>
      <c r="C101" s="58" t="s">
        <v>29</v>
      </c>
      <c r="D101" s="109"/>
      <c r="E101" s="110"/>
      <c r="F101" s="52">
        <v>66</v>
      </c>
      <c r="G101" s="52">
        <v>66</v>
      </c>
      <c r="H101" s="52">
        <v>0</v>
      </c>
      <c r="I101" s="90">
        <f t="shared" si="3"/>
        <v>0</v>
      </c>
    </row>
    <row r="102" spans="1:9" ht="12" customHeight="1">
      <c r="A102" s="16"/>
      <c r="B102" s="57">
        <v>521001</v>
      </c>
      <c r="C102" s="58" t="s">
        <v>30</v>
      </c>
      <c r="D102" s="109"/>
      <c r="E102" s="110"/>
      <c r="F102" s="52">
        <v>15301</v>
      </c>
      <c r="G102" s="52">
        <v>15301</v>
      </c>
      <c r="H102" s="52">
        <v>7121</v>
      </c>
      <c r="I102" s="90">
        <f t="shared" si="3"/>
        <v>46.53944186654467</v>
      </c>
    </row>
    <row r="103" spans="1:9" ht="12" customHeight="1">
      <c r="A103" s="16"/>
      <c r="B103" s="57">
        <v>524</v>
      </c>
      <c r="C103" s="196" t="s">
        <v>32</v>
      </c>
      <c r="D103" s="258"/>
      <c r="E103" s="259"/>
      <c r="F103" s="52">
        <v>5407</v>
      </c>
      <c r="G103" s="52">
        <v>4152</v>
      </c>
      <c r="H103" s="52">
        <v>2440</v>
      </c>
      <c r="I103" s="90">
        <f t="shared" si="3"/>
        <v>58.76685934489403</v>
      </c>
    </row>
    <row r="104" spans="1:9" ht="12" customHeight="1">
      <c r="A104" s="16"/>
      <c r="B104" s="57">
        <v>527</v>
      </c>
      <c r="C104" s="58" t="s">
        <v>34</v>
      </c>
      <c r="D104" s="109"/>
      <c r="E104" s="110"/>
      <c r="F104" s="52">
        <v>1053</v>
      </c>
      <c r="G104" s="52">
        <v>663</v>
      </c>
      <c r="H104" s="52">
        <v>559</v>
      </c>
      <c r="I104" s="90">
        <f t="shared" si="3"/>
        <v>84.31372549019608</v>
      </c>
    </row>
    <row r="105" spans="1:9" ht="12" customHeight="1">
      <c r="A105" s="16"/>
      <c r="B105" s="57">
        <v>551</v>
      </c>
      <c r="C105" s="58" t="s">
        <v>39</v>
      </c>
      <c r="D105" s="109"/>
      <c r="E105" s="110"/>
      <c r="F105" s="52">
        <v>14945</v>
      </c>
      <c r="G105" s="52">
        <v>14945</v>
      </c>
      <c r="H105" s="52">
        <v>8124</v>
      </c>
      <c r="I105" s="90">
        <f t="shared" si="3"/>
        <v>54.3593174974908</v>
      </c>
    </row>
    <row r="106" spans="1:9" ht="12" customHeight="1">
      <c r="A106" s="128"/>
      <c r="B106" s="129"/>
      <c r="C106" s="260" t="s">
        <v>1</v>
      </c>
      <c r="D106" s="261"/>
      <c r="E106" s="262"/>
      <c r="F106" s="61">
        <f>SUM(F107:F108)</f>
        <v>15245</v>
      </c>
      <c r="G106" s="61">
        <f>SUM(G107:G108)</f>
        <v>16180</v>
      </c>
      <c r="H106" s="61">
        <f>SUM(H107:H108)</f>
        <v>8871</v>
      </c>
      <c r="I106" s="91">
        <f t="shared" si="3"/>
        <v>54.82694684796044</v>
      </c>
    </row>
    <row r="107" spans="1:9" ht="12" customHeight="1">
      <c r="A107" s="16"/>
      <c r="B107" s="57">
        <v>602001</v>
      </c>
      <c r="C107" s="196" t="s">
        <v>40</v>
      </c>
      <c r="D107" s="258"/>
      <c r="E107" s="259"/>
      <c r="F107" s="52">
        <v>300</v>
      </c>
      <c r="G107" s="52">
        <v>1235</v>
      </c>
      <c r="H107" s="52">
        <v>747</v>
      </c>
      <c r="I107" s="90">
        <f t="shared" si="3"/>
        <v>60.48582995951417</v>
      </c>
    </row>
    <row r="108" spans="1:9" ht="12" customHeight="1">
      <c r="A108" s="124"/>
      <c r="B108" s="59">
        <v>692</v>
      </c>
      <c r="C108" s="58" t="s">
        <v>48</v>
      </c>
      <c r="D108" s="109"/>
      <c r="E108" s="110"/>
      <c r="F108" s="52">
        <v>14945</v>
      </c>
      <c r="G108" s="52">
        <v>14945</v>
      </c>
      <c r="H108" s="52">
        <v>8124</v>
      </c>
      <c r="I108" s="90">
        <f t="shared" si="3"/>
        <v>54.3593174974908</v>
      </c>
    </row>
    <row r="109" spans="1:9" ht="12" customHeight="1">
      <c r="A109" s="124"/>
      <c r="B109" s="57"/>
      <c r="C109" s="34" t="s">
        <v>61</v>
      </c>
      <c r="D109" s="109" t="s">
        <v>62</v>
      </c>
      <c r="E109" s="110"/>
      <c r="F109" s="52">
        <f>SUM(F99-F106)</f>
        <v>22427</v>
      </c>
      <c r="G109" s="52">
        <f>SUM(G99-G106)</f>
        <v>19591</v>
      </c>
      <c r="H109" s="52">
        <f>SUM(H99-H106)</f>
        <v>10584</v>
      </c>
      <c r="I109" s="90">
        <f t="shared" si="3"/>
        <v>54.02480730947884</v>
      </c>
    </row>
    <row r="110" spans="1:9" ht="12" customHeight="1">
      <c r="A110" s="124"/>
      <c r="B110" s="131"/>
      <c r="C110" s="124"/>
      <c r="D110" s="109" t="s">
        <v>13</v>
      </c>
      <c r="E110" s="110"/>
      <c r="F110" s="125">
        <v>7818</v>
      </c>
      <c r="G110" s="52">
        <v>0</v>
      </c>
      <c r="H110" s="52">
        <v>0</v>
      </c>
      <c r="I110" s="90">
        <v>0</v>
      </c>
    </row>
    <row r="111" spans="1:9" ht="12" customHeight="1">
      <c r="A111" s="128"/>
      <c r="B111" s="129"/>
      <c r="C111" s="60" t="s">
        <v>63</v>
      </c>
      <c r="D111" s="37"/>
      <c r="E111" s="111"/>
      <c r="F111" s="62">
        <f>SUM(F109:F110)</f>
        <v>30245</v>
      </c>
      <c r="G111" s="62">
        <f>SUM(G109:G110)</f>
        <v>19591</v>
      </c>
      <c r="H111" s="62">
        <f>SUM(H109:H110)</f>
        <v>10584</v>
      </c>
      <c r="I111" s="91">
        <f t="shared" si="3"/>
        <v>54.02480730947884</v>
      </c>
    </row>
    <row r="112" spans="1:9" ht="12" customHeight="1">
      <c r="A112" s="119" t="s">
        <v>70</v>
      </c>
      <c r="B112" s="263" t="s">
        <v>5</v>
      </c>
      <c r="C112" s="264"/>
      <c r="D112" s="264"/>
      <c r="E112" s="265"/>
      <c r="F112" s="120"/>
      <c r="G112" s="120"/>
      <c r="H112" s="147"/>
      <c r="I112" s="148">
        <v>0</v>
      </c>
    </row>
    <row r="113" spans="1:9" ht="12" customHeight="1">
      <c r="A113" s="121"/>
      <c r="B113" s="122"/>
      <c r="C113" s="202" t="s">
        <v>15</v>
      </c>
      <c r="D113" s="256"/>
      <c r="E113" s="257"/>
      <c r="F113" s="123">
        <f>SUM(F114:F124)</f>
        <v>423782</v>
      </c>
      <c r="G113" s="123">
        <f>SUM(G114:G124)</f>
        <v>404091</v>
      </c>
      <c r="H113" s="123">
        <f>SUM(H114:H124)</f>
        <v>220745</v>
      </c>
      <c r="I113" s="91">
        <f t="shared" si="3"/>
        <v>54.627546765456295</v>
      </c>
    </row>
    <row r="114" spans="1:9" ht="12" customHeight="1">
      <c r="A114" s="16"/>
      <c r="B114" s="57">
        <v>501</v>
      </c>
      <c r="C114" s="196" t="s">
        <v>24</v>
      </c>
      <c r="D114" s="258"/>
      <c r="E114" s="259"/>
      <c r="F114" s="52">
        <v>24299</v>
      </c>
      <c r="G114" s="52">
        <v>24223</v>
      </c>
      <c r="H114" s="52">
        <v>10967</v>
      </c>
      <c r="I114" s="90">
        <f t="shared" si="3"/>
        <v>45.27515171531189</v>
      </c>
    </row>
    <row r="115" spans="1:9" ht="12" customHeight="1">
      <c r="A115" s="16"/>
      <c r="B115" s="57">
        <v>502</v>
      </c>
      <c r="C115" s="58" t="s">
        <v>25</v>
      </c>
      <c r="D115" s="109"/>
      <c r="E115" s="110"/>
      <c r="F115" s="52">
        <v>172425</v>
      </c>
      <c r="G115" s="52">
        <v>152960</v>
      </c>
      <c r="H115" s="52">
        <v>104077</v>
      </c>
      <c r="I115" s="90">
        <f t="shared" si="3"/>
        <v>68.04197175732217</v>
      </c>
    </row>
    <row r="116" spans="1:9" ht="12" customHeight="1">
      <c r="A116" s="16"/>
      <c r="B116" s="57">
        <v>511</v>
      </c>
      <c r="C116" s="58" t="s">
        <v>72</v>
      </c>
      <c r="D116" s="109"/>
      <c r="E116" s="110"/>
      <c r="F116" s="52">
        <v>27801</v>
      </c>
      <c r="G116" s="52">
        <v>29637</v>
      </c>
      <c r="H116" s="52">
        <v>3984</v>
      </c>
      <c r="I116" s="90">
        <f t="shared" si="3"/>
        <v>13.442656139285353</v>
      </c>
    </row>
    <row r="117" spans="1:9" ht="12" customHeight="1">
      <c r="A117" s="16"/>
      <c r="B117" s="57">
        <v>518</v>
      </c>
      <c r="C117" s="58" t="s">
        <v>29</v>
      </c>
      <c r="D117" s="109"/>
      <c r="E117" s="110"/>
      <c r="F117" s="52">
        <v>8781</v>
      </c>
      <c r="G117" s="52">
        <v>5533</v>
      </c>
      <c r="H117" s="52">
        <v>3303</v>
      </c>
      <c r="I117" s="90">
        <f t="shared" si="3"/>
        <v>59.69636725103922</v>
      </c>
    </row>
    <row r="118" spans="1:9" ht="12" customHeight="1">
      <c r="A118" s="16"/>
      <c r="B118" s="57">
        <v>521001</v>
      </c>
      <c r="C118" s="58" t="s">
        <v>30</v>
      </c>
      <c r="D118" s="109"/>
      <c r="E118" s="110"/>
      <c r="F118" s="52">
        <v>119490</v>
      </c>
      <c r="G118" s="52">
        <v>119490</v>
      </c>
      <c r="H118" s="52">
        <v>59374</v>
      </c>
      <c r="I118" s="90">
        <f t="shared" si="3"/>
        <v>49.68951376684242</v>
      </c>
    </row>
    <row r="119" spans="1:9" ht="12" customHeight="1">
      <c r="A119" s="16"/>
      <c r="B119" s="57">
        <v>521002</v>
      </c>
      <c r="C119" s="58" t="s">
        <v>31</v>
      </c>
      <c r="D119" s="109"/>
      <c r="E119" s="110"/>
      <c r="F119" s="52">
        <v>1160</v>
      </c>
      <c r="G119" s="52">
        <v>1160</v>
      </c>
      <c r="H119" s="52">
        <v>0</v>
      </c>
      <c r="I119" s="90">
        <f t="shared" si="3"/>
        <v>0</v>
      </c>
    </row>
    <row r="120" spans="1:9" ht="12" customHeight="1">
      <c r="A120" s="16"/>
      <c r="B120" s="57">
        <v>524</v>
      </c>
      <c r="C120" s="196" t="s">
        <v>32</v>
      </c>
      <c r="D120" s="258"/>
      <c r="E120" s="259"/>
      <c r="F120" s="52">
        <v>42038</v>
      </c>
      <c r="G120" s="52">
        <v>42038</v>
      </c>
      <c r="H120" s="52">
        <v>20846</v>
      </c>
      <c r="I120" s="90">
        <f t="shared" si="3"/>
        <v>49.58846757695418</v>
      </c>
    </row>
    <row r="121" spans="1:9" ht="12" customHeight="1">
      <c r="A121" s="16"/>
      <c r="B121" s="57">
        <v>525</v>
      </c>
      <c r="C121" s="58" t="s">
        <v>33</v>
      </c>
      <c r="D121" s="109"/>
      <c r="E121" s="110"/>
      <c r="F121" s="52">
        <v>2726</v>
      </c>
      <c r="G121" s="52">
        <v>2726</v>
      </c>
      <c r="H121" s="52">
        <v>1260</v>
      </c>
      <c r="I121" s="90">
        <f t="shared" si="3"/>
        <v>46.221570066030814</v>
      </c>
    </row>
    <row r="122" spans="1:9" ht="12" customHeight="1">
      <c r="A122" s="16"/>
      <c r="B122" s="57">
        <v>527</v>
      </c>
      <c r="C122" s="58" t="s">
        <v>34</v>
      </c>
      <c r="D122" s="109"/>
      <c r="E122" s="110"/>
      <c r="F122" s="52">
        <v>8190</v>
      </c>
      <c r="G122" s="52">
        <v>9386</v>
      </c>
      <c r="H122" s="52">
        <v>8240</v>
      </c>
      <c r="I122" s="90">
        <f t="shared" si="3"/>
        <v>87.79032601747284</v>
      </c>
    </row>
    <row r="123" spans="1:9" ht="12" customHeight="1">
      <c r="A123" s="16"/>
      <c r="B123" s="57">
        <v>568</v>
      </c>
      <c r="C123" s="58" t="s">
        <v>36</v>
      </c>
      <c r="D123" s="109"/>
      <c r="E123" s="110"/>
      <c r="F123" s="52">
        <v>266</v>
      </c>
      <c r="G123" s="52">
        <v>332</v>
      </c>
      <c r="H123" s="52">
        <v>153</v>
      </c>
      <c r="I123" s="90">
        <f t="shared" si="3"/>
        <v>46.08433734939759</v>
      </c>
    </row>
    <row r="124" spans="1:9" ht="12" customHeight="1">
      <c r="A124" s="16"/>
      <c r="B124" s="57">
        <v>551</v>
      </c>
      <c r="C124" s="58" t="s">
        <v>39</v>
      </c>
      <c r="D124" s="109"/>
      <c r="E124" s="110"/>
      <c r="F124" s="52">
        <v>16606</v>
      </c>
      <c r="G124" s="52">
        <v>16606</v>
      </c>
      <c r="H124" s="52">
        <v>8541</v>
      </c>
      <c r="I124" s="90">
        <f t="shared" si="3"/>
        <v>51.43321690955076</v>
      </c>
    </row>
    <row r="125" spans="1:9" ht="12" customHeight="1">
      <c r="A125" s="128"/>
      <c r="B125" s="129"/>
      <c r="C125" s="260" t="s">
        <v>1</v>
      </c>
      <c r="D125" s="261"/>
      <c r="E125" s="262"/>
      <c r="F125" s="61">
        <f>SUM(F126:F130)</f>
        <v>147607</v>
      </c>
      <c r="G125" s="61">
        <f>SUM(G126:G130)</f>
        <v>163461</v>
      </c>
      <c r="H125" s="61">
        <f>SUM(H126:H130)</f>
        <v>57500</v>
      </c>
      <c r="I125" s="91">
        <f t="shared" si="3"/>
        <v>35.17658646404953</v>
      </c>
    </row>
    <row r="126" spans="1:9" ht="12" customHeight="1">
      <c r="A126" s="16"/>
      <c r="B126" s="57">
        <v>602001</v>
      </c>
      <c r="C126" s="196" t="s">
        <v>40</v>
      </c>
      <c r="D126" s="258"/>
      <c r="E126" s="259"/>
      <c r="F126" s="52">
        <v>122769</v>
      </c>
      <c r="G126" s="52">
        <v>138650</v>
      </c>
      <c r="H126" s="52">
        <v>44670</v>
      </c>
      <c r="I126" s="90">
        <f aca="true" t="shared" si="4" ref="I126:I158">(H126/G126)*100</f>
        <v>32.217814641182834</v>
      </c>
    </row>
    <row r="127" spans="1:9" ht="12" customHeight="1">
      <c r="A127" s="16"/>
      <c r="B127" s="57">
        <v>602011</v>
      </c>
      <c r="C127" s="109" t="s">
        <v>41</v>
      </c>
      <c r="D127" s="109"/>
      <c r="E127" s="110"/>
      <c r="F127" s="52">
        <v>1757</v>
      </c>
      <c r="G127" s="52">
        <v>1757</v>
      </c>
      <c r="H127" s="52">
        <v>1040</v>
      </c>
      <c r="I127" s="90">
        <f t="shared" si="4"/>
        <v>59.19180421172453</v>
      </c>
    </row>
    <row r="128" spans="1:9" ht="12" customHeight="1">
      <c r="A128" s="16"/>
      <c r="B128" s="57">
        <v>602002</v>
      </c>
      <c r="C128" s="58" t="s">
        <v>42</v>
      </c>
      <c r="D128" s="109"/>
      <c r="E128" s="110"/>
      <c r="F128" s="52">
        <v>5825</v>
      </c>
      <c r="G128" s="52">
        <v>5798</v>
      </c>
      <c r="H128" s="52">
        <v>2919</v>
      </c>
      <c r="I128" s="90">
        <f t="shared" si="4"/>
        <v>50.34494653328734</v>
      </c>
    </row>
    <row r="129" spans="1:9" ht="12" customHeight="1">
      <c r="A129" s="16"/>
      <c r="B129" s="57">
        <v>602012</v>
      </c>
      <c r="C129" s="58" t="s">
        <v>43</v>
      </c>
      <c r="D129" s="109"/>
      <c r="E129" s="110"/>
      <c r="F129" s="52">
        <v>650</v>
      </c>
      <c r="G129" s="52">
        <v>650</v>
      </c>
      <c r="H129" s="52">
        <v>330</v>
      </c>
      <c r="I129" s="90">
        <f t="shared" si="4"/>
        <v>50.76923076923077</v>
      </c>
    </row>
    <row r="130" spans="1:9" ht="12" customHeight="1">
      <c r="A130" s="16"/>
      <c r="B130" s="59">
        <v>692</v>
      </c>
      <c r="C130" s="58" t="s">
        <v>48</v>
      </c>
      <c r="D130" s="109"/>
      <c r="E130" s="110"/>
      <c r="F130" s="52">
        <v>16606</v>
      </c>
      <c r="G130" s="52">
        <v>16606</v>
      </c>
      <c r="H130" s="52">
        <v>8541</v>
      </c>
      <c r="I130" s="90">
        <f t="shared" si="4"/>
        <v>51.43321690955076</v>
      </c>
    </row>
    <row r="131" spans="1:9" ht="12" customHeight="1">
      <c r="A131" s="124"/>
      <c r="B131" s="57"/>
      <c r="C131" s="34" t="s">
        <v>61</v>
      </c>
      <c r="D131" s="109" t="s">
        <v>62</v>
      </c>
      <c r="E131" s="110"/>
      <c r="F131" s="52">
        <f>SUM(F113-F125)</f>
        <v>276175</v>
      </c>
      <c r="G131" s="52">
        <f>SUM(G113-G125)</f>
        <v>240630</v>
      </c>
      <c r="H131" s="52">
        <f>SUM(H113-H125)</f>
        <v>163245</v>
      </c>
      <c r="I131" s="90">
        <f t="shared" si="4"/>
        <v>67.84066824585463</v>
      </c>
    </row>
    <row r="132" spans="1:9" ht="12" customHeight="1">
      <c r="A132" s="124"/>
      <c r="B132" s="131"/>
      <c r="C132" s="124"/>
      <c r="D132" s="109" t="s">
        <v>13</v>
      </c>
      <c r="E132" s="110"/>
      <c r="F132" s="125">
        <v>2941</v>
      </c>
      <c r="G132" s="52">
        <v>0</v>
      </c>
      <c r="H132" s="52">
        <v>0</v>
      </c>
      <c r="I132" s="90">
        <v>0</v>
      </c>
    </row>
    <row r="133" spans="1:9" ht="12" customHeight="1">
      <c r="A133" s="128"/>
      <c r="B133" s="129"/>
      <c r="C133" s="60" t="s">
        <v>63</v>
      </c>
      <c r="D133" s="37"/>
      <c r="E133" s="111"/>
      <c r="F133" s="62">
        <f>SUM(F131:F132)</f>
        <v>279116</v>
      </c>
      <c r="G133" s="62">
        <f>SUM(G131:G132)</f>
        <v>240630</v>
      </c>
      <c r="H133" s="62">
        <f>SUM(H131:H132)</f>
        <v>163245</v>
      </c>
      <c r="I133" s="91">
        <f t="shared" si="4"/>
        <v>67.84066824585463</v>
      </c>
    </row>
    <row r="134" spans="1:9" ht="12" customHeight="1">
      <c r="A134" s="119" t="s">
        <v>71</v>
      </c>
      <c r="B134" s="263" t="s">
        <v>6</v>
      </c>
      <c r="C134" s="264"/>
      <c r="D134" s="264"/>
      <c r="E134" s="265"/>
      <c r="F134" s="120"/>
      <c r="G134" s="120"/>
      <c r="H134" s="147"/>
      <c r="I134" s="148"/>
    </row>
    <row r="135" spans="1:9" ht="12" customHeight="1">
      <c r="A135" s="121"/>
      <c r="B135" s="122"/>
      <c r="C135" s="202" t="s">
        <v>15</v>
      </c>
      <c r="D135" s="256"/>
      <c r="E135" s="257"/>
      <c r="F135" s="123">
        <f>SUM(F136:F146)</f>
        <v>413021</v>
      </c>
      <c r="G135" s="123">
        <f>SUM(G136:G146)</f>
        <v>402284</v>
      </c>
      <c r="H135" s="123">
        <f>SUM(H136:H146)</f>
        <v>193224</v>
      </c>
      <c r="I135" s="91">
        <f t="shared" si="4"/>
        <v>48.03173877161409</v>
      </c>
    </row>
    <row r="136" spans="1:9" ht="12" customHeight="1">
      <c r="A136" s="135"/>
      <c r="B136" s="57">
        <v>501</v>
      </c>
      <c r="C136" s="196" t="s">
        <v>24</v>
      </c>
      <c r="D136" s="258"/>
      <c r="E136" s="259"/>
      <c r="F136" s="52">
        <v>13866</v>
      </c>
      <c r="G136" s="40">
        <v>10921</v>
      </c>
      <c r="H136" s="52">
        <v>7676</v>
      </c>
      <c r="I136" s="90">
        <f t="shared" si="4"/>
        <v>70.28660379086165</v>
      </c>
    </row>
    <row r="137" spans="1:9" ht="12" customHeight="1">
      <c r="A137" s="135"/>
      <c r="B137" s="57">
        <v>502</v>
      </c>
      <c r="C137" s="58" t="s">
        <v>25</v>
      </c>
      <c r="D137" s="109"/>
      <c r="E137" s="110"/>
      <c r="F137" s="52">
        <v>153094</v>
      </c>
      <c r="G137" s="40">
        <v>143629</v>
      </c>
      <c r="H137" s="52">
        <v>64958</v>
      </c>
      <c r="I137" s="90">
        <f t="shared" si="4"/>
        <v>45.22624261117184</v>
      </c>
    </row>
    <row r="138" spans="1:9" ht="12" customHeight="1">
      <c r="A138" s="135"/>
      <c r="B138" s="57">
        <v>511</v>
      </c>
      <c r="C138" s="58" t="s">
        <v>72</v>
      </c>
      <c r="D138" s="109"/>
      <c r="E138" s="110"/>
      <c r="F138" s="52">
        <v>6544</v>
      </c>
      <c r="G138" s="40">
        <v>8380</v>
      </c>
      <c r="H138" s="52">
        <v>996</v>
      </c>
      <c r="I138" s="90">
        <f t="shared" si="4"/>
        <v>11.885441527446302</v>
      </c>
    </row>
    <row r="139" spans="1:9" ht="12" customHeight="1">
      <c r="A139" s="135"/>
      <c r="B139" s="57">
        <v>518</v>
      </c>
      <c r="C139" s="58" t="s">
        <v>29</v>
      </c>
      <c r="D139" s="109"/>
      <c r="E139" s="110"/>
      <c r="F139" s="52">
        <v>4803</v>
      </c>
      <c r="G139" s="40">
        <v>3677</v>
      </c>
      <c r="H139" s="52">
        <v>2677</v>
      </c>
      <c r="I139" s="90">
        <f t="shared" si="4"/>
        <v>72.80391623606201</v>
      </c>
    </row>
    <row r="140" spans="1:9" ht="12" customHeight="1">
      <c r="A140" s="135"/>
      <c r="B140" s="57">
        <v>521001</v>
      </c>
      <c r="C140" s="58" t="s">
        <v>30</v>
      </c>
      <c r="D140" s="109"/>
      <c r="E140" s="110"/>
      <c r="F140" s="52">
        <v>78922</v>
      </c>
      <c r="G140" s="40">
        <v>78922</v>
      </c>
      <c r="H140" s="52">
        <v>38256</v>
      </c>
      <c r="I140" s="90">
        <f t="shared" si="4"/>
        <v>48.47317604723651</v>
      </c>
    </row>
    <row r="141" spans="1:9" ht="12" customHeight="1">
      <c r="A141" s="135"/>
      <c r="B141" s="57">
        <v>521002</v>
      </c>
      <c r="C141" s="58" t="s">
        <v>31</v>
      </c>
      <c r="D141" s="109"/>
      <c r="E141" s="110"/>
      <c r="F141" s="52">
        <v>220</v>
      </c>
      <c r="G141" s="40">
        <v>220</v>
      </c>
      <c r="H141" s="52">
        <v>317</v>
      </c>
      <c r="I141" s="90">
        <f t="shared" si="4"/>
        <v>144.0909090909091</v>
      </c>
    </row>
    <row r="142" spans="1:9" ht="12" customHeight="1">
      <c r="A142" s="135"/>
      <c r="B142" s="57">
        <v>524</v>
      </c>
      <c r="C142" s="196" t="s">
        <v>32</v>
      </c>
      <c r="D142" s="258"/>
      <c r="E142" s="259"/>
      <c r="F142" s="52">
        <v>27761</v>
      </c>
      <c r="G142" s="40">
        <v>27761</v>
      </c>
      <c r="H142" s="52">
        <v>13480</v>
      </c>
      <c r="I142" s="90">
        <f t="shared" si="4"/>
        <v>48.557328626490396</v>
      </c>
    </row>
    <row r="143" spans="1:9" ht="12" customHeight="1">
      <c r="A143" s="135"/>
      <c r="B143" s="57">
        <v>525</v>
      </c>
      <c r="C143" s="58" t="s">
        <v>33</v>
      </c>
      <c r="D143" s="109"/>
      <c r="E143" s="110"/>
      <c r="F143" s="52">
        <v>1795</v>
      </c>
      <c r="G143" s="40">
        <v>1795</v>
      </c>
      <c r="H143" s="52">
        <v>1005</v>
      </c>
      <c r="I143" s="90">
        <f t="shared" si="4"/>
        <v>55.98885793871866</v>
      </c>
    </row>
    <row r="144" spans="1:9" ht="12" customHeight="1">
      <c r="A144" s="135"/>
      <c r="B144" s="57">
        <v>527</v>
      </c>
      <c r="C144" s="58" t="s">
        <v>34</v>
      </c>
      <c r="D144" s="109"/>
      <c r="E144" s="110"/>
      <c r="F144" s="52">
        <v>4443</v>
      </c>
      <c r="G144" s="40">
        <v>5340</v>
      </c>
      <c r="H144" s="52">
        <v>3001</v>
      </c>
      <c r="I144" s="90">
        <f t="shared" si="4"/>
        <v>56.19850187265918</v>
      </c>
    </row>
    <row r="145" spans="1:9" ht="12" customHeight="1">
      <c r="A145" s="135"/>
      <c r="B145" s="57">
        <v>568</v>
      </c>
      <c r="C145" s="58" t="s">
        <v>36</v>
      </c>
      <c r="D145" s="109"/>
      <c r="E145" s="110"/>
      <c r="F145" s="52">
        <v>365</v>
      </c>
      <c r="G145" s="40">
        <v>431</v>
      </c>
      <c r="H145" s="52">
        <v>254</v>
      </c>
      <c r="I145" s="90">
        <f t="shared" si="4"/>
        <v>58.93271461716937</v>
      </c>
    </row>
    <row r="146" spans="1:9" ht="12" customHeight="1">
      <c r="A146" s="135"/>
      <c r="B146" s="57">
        <v>551</v>
      </c>
      <c r="C146" s="58" t="s">
        <v>39</v>
      </c>
      <c r="D146" s="109"/>
      <c r="E146" s="110"/>
      <c r="F146" s="52">
        <v>121208</v>
      </c>
      <c r="G146" s="40">
        <v>121208</v>
      </c>
      <c r="H146" s="52">
        <v>60604</v>
      </c>
      <c r="I146" s="90">
        <f>(H146/G146)*100</f>
        <v>50</v>
      </c>
    </row>
    <row r="147" spans="1:9" ht="12" customHeight="1">
      <c r="A147" s="128"/>
      <c r="B147" s="129"/>
      <c r="C147" s="260" t="s">
        <v>1</v>
      </c>
      <c r="D147" s="261"/>
      <c r="E147" s="262"/>
      <c r="F147" s="61">
        <f>SUM(F148:F151)</f>
        <v>207056</v>
      </c>
      <c r="G147" s="61">
        <f>SUM(G148:G151)</f>
        <v>217939</v>
      </c>
      <c r="H147" s="61">
        <f>SUM(H148:H151)</f>
        <v>109279</v>
      </c>
      <c r="I147" s="91">
        <f t="shared" si="4"/>
        <v>50.14201221442697</v>
      </c>
    </row>
    <row r="148" spans="1:9" ht="12" customHeight="1">
      <c r="A148" s="135"/>
      <c r="B148" s="57">
        <v>602001</v>
      </c>
      <c r="C148" s="196" t="s">
        <v>40</v>
      </c>
      <c r="D148" s="258"/>
      <c r="E148" s="259"/>
      <c r="F148" s="52">
        <v>61522</v>
      </c>
      <c r="G148" s="40">
        <v>72530</v>
      </c>
      <c r="H148" s="52">
        <v>36880</v>
      </c>
      <c r="I148" s="90">
        <f t="shared" si="4"/>
        <v>50.847924996553154</v>
      </c>
    </row>
    <row r="149" spans="1:9" ht="12" customHeight="1">
      <c r="A149" s="135"/>
      <c r="B149" s="57">
        <v>602011</v>
      </c>
      <c r="C149" s="109" t="s">
        <v>41</v>
      </c>
      <c r="D149" s="109"/>
      <c r="E149" s="110"/>
      <c r="F149" s="52">
        <v>2268</v>
      </c>
      <c r="G149" s="40">
        <v>2268</v>
      </c>
      <c r="H149" s="52">
        <v>829</v>
      </c>
      <c r="I149" s="90">
        <f t="shared" si="4"/>
        <v>36.552028218694886</v>
      </c>
    </row>
    <row r="150" spans="1:9" ht="12" customHeight="1">
      <c r="A150" s="135"/>
      <c r="B150" s="57">
        <v>602002</v>
      </c>
      <c r="C150" s="58" t="s">
        <v>42</v>
      </c>
      <c r="D150" s="109"/>
      <c r="E150" s="110"/>
      <c r="F150" s="52">
        <v>22058</v>
      </c>
      <c r="G150" s="40">
        <v>21933</v>
      </c>
      <c r="H150" s="52">
        <v>10966</v>
      </c>
      <c r="I150" s="90">
        <f t="shared" si="4"/>
        <v>49.9977203300962</v>
      </c>
    </row>
    <row r="151" spans="1:9" ht="12" customHeight="1">
      <c r="A151" s="135"/>
      <c r="B151" s="59">
        <v>692</v>
      </c>
      <c r="C151" s="58" t="s">
        <v>48</v>
      </c>
      <c r="D151" s="109"/>
      <c r="E151" s="110"/>
      <c r="F151" s="52">
        <v>121208</v>
      </c>
      <c r="G151" s="40">
        <v>121208</v>
      </c>
      <c r="H151" s="52">
        <v>60604</v>
      </c>
      <c r="I151" s="90">
        <f t="shared" si="4"/>
        <v>50</v>
      </c>
    </row>
    <row r="152" spans="1:9" ht="12" customHeight="1">
      <c r="A152" s="124"/>
      <c r="B152" s="57"/>
      <c r="C152" s="34" t="s">
        <v>61</v>
      </c>
      <c r="D152" s="109" t="s">
        <v>62</v>
      </c>
      <c r="E152" s="110"/>
      <c r="F152" s="52">
        <f>SUM(F135-F147)</f>
        <v>205965</v>
      </c>
      <c r="G152" s="52">
        <f>SUM(G135-G147)</f>
        <v>184345</v>
      </c>
      <c r="H152" s="52">
        <f>SUM(H135-H147)</f>
        <v>83945</v>
      </c>
      <c r="I152" s="90">
        <f t="shared" si="4"/>
        <v>45.53690091947164</v>
      </c>
    </row>
    <row r="153" spans="1:9" ht="12" customHeight="1">
      <c r="A153" s="124"/>
      <c r="B153" s="131"/>
      <c r="C153" s="124"/>
      <c r="D153" s="109" t="s">
        <v>13</v>
      </c>
      <c r="E153" s="110"/>
      <c r="F153" s="125">
        <v>0</v>
      </c>
      <c r="G153" s="52">
        <v>0</v>
      </c>
      <c r="H153" s="52">
        <v>0</v>
      </c>
      <c r="I153" s="90">
        <v>0</v>
      </c>
    </row>
    <row r="154" spans="1:9" ht="12" customHeight="1">
      <c r="A154" s="128"/>
      <c r="B154" s="129"/>
      <c r="C154" s="60" t="s">
        <v>63</v>
      </c>
      <c r="D154" s="37"/>
      <c r="E154" s="111"/>
      <c r="F154" s="62">
        <f>SUM(F152:F153)</f>
        <v>205965</v>
      </c>
      <c r="G154" s="62">
        <f>SUM(G152:G153)</f>
        <v>184345</v>
      </c>
      <c r="H154" s="62">
        <f>SUM(H152:H153)</f>
        <v>83945</v>
      </c>
      <c r="I154" s="91">
        <f t="shared" si="4"/>
        <v>45.53690091947164</v>
      </c>
    </row>
    <row r="155" spans="1:9" ht="12" customHeight="1">
      <c r="A155" s="119" t="s">
        <v>73</v>
      </c>
      <c r="B155" s="263" t="s">
        <v>7</v>
      </c>
      <c r="C155" s="264"/>
      <c r="D155" s="264"/>
      <c r="E155" s="265"/>
      <c r="F155" s="120"/>
      <c r="G155" s="120"/>
      <c r="H155" s="147"/>
      <c r="I155" s="148"/>
    </row>
    <row r="156" spans="1:9" ht="12" customHeight="1">
      <c r="A156" s="121"/>
      <c r="B156" s="122"/>
      <c r="C156" s="202" t="s">
        <v>15</v>
      </c>
      <c r="D156" s="256"/>
      <c r="E156" s="257"/>
      <c r="F156" s="123">
        <f>SUM(F157:F164)</f>
        <v>10632</v>
      </c>
      <c r="G156" s="123">
        <f>SUM(G157:G163)</f>
        <v>8949</v>
      </c>
      <c r="H156" s="123">
        <f>SUM(H157:H163)</f>
        <v>4083</v>
      </c>
      <c r="I156" s="91">
        <f t="shared" si="4"/>
        <v>45.62520952061683</v>
      </c>
    </row>
    <row r="157" spans="1:9" ht="12" customHeight="1">
      <c r="A157" s="135"/>
      <c r="B157" s="57">
        <v>501</v>
      </c>
      <c r="C157" s="196" t="s">
        <v>24</v>
      </c>
      <c r="D157" s="258"/>
      <c r="E157" s="259"/>
      <c r="F157" s="52">
        <v>110</v>
      </c>
      <c r="G157" s="40">
        <v>60</v>
      </c>
      <c r="H157" s="52">
        <v>76</v>
      </c>
      <c r="I157" s="90">
        <f t="shared" si="4"/>
        <v>126.66666666666666</v>
      </c>
    </row>
    <row r="158" spans="1:9" ht="12" customHeight="1">
      <c r="A158" s="135"/>
      <c r="B158" s="59">
        <v>504</v>
      </c>
      <c r="C158" s="58" t="s">
        <v>26</v>
      </c>
      <c r="D158" s="109"/>
      <c r="E158" s="110"/>
      <c r="F158" s="52">
        <v>996</v>
      </c>
      <c r="G158" s="40">
        <v>900</v>
      </c>
      <c r="H158" s="52">
        <v>193</v>
      </c>
      <c r="I158" s="90">
        <f t="shared" si="4"/>
        <v>21.444444444444443</v>
      </c>
    </row>
    <row r="159" spans="1:9" ht="12" customHeight="1">
      <c r="A159" s="135"/>
      <c r="B159" s="57">
        <v>518</v>
      </c>
      <c r="C159" s="58" t="s">
        <v>29</v>
      </c>
      <c r="D159" s="109"/>
      <c r="E159" s="110"/>
      <c r="F159" s="52">
        <v>100</v>
      </c>
      <c r="G159" s="40">
        <v>50</v>
      </c>
      <c r="H159" s="52">
        <v>42</v>
      </c>
      <c r="I159" s="90">
        <f aca="true" t="shared" si="5" ref="I159:I192">(H159/G159)*100</f>
        <v>84</v>
      </c>
    </row>
    <row r="160" spans="1:9" ht="12" customHeight="1">
      <c r="A160" s="135"/>
      <c r="B160" s="57">
        <v>521001</v>
      </c>
      <c r="C160" s="58" t="s">
        <v>30</v>
      </c>
      <c r="D160" s="109"/>
      <c r="E160" s="110"/>
      <c r="F160" s="52">
        <v>5828</v>
      </c>
      <c r="G160" s="40">
        <v>5828</v>
      </c>
      <c r="H160" s="52">
        <v>2553</v>
      </c>
      <c r="I160" s="90">
        <f t="shared" si="5"/>
        <v>43.80576527110501</v>
      </c>
    </row>
    <row r="161" spans="1:9" ht="12" customHeight="1">
      <c r="A161" s="135"/>
      <c r="B161" s="57">
        <v>524</v>
      </c>
      <c r="C161" s="196" t="s">
        <v>32</v>
      </c>
      <c r="D161" s="258"/>
      <c r="E161" s="259"/>
      <c r="F161" s="52">
        <v>2051</v>
      </c>
      <c r="G161" s="40">
        <v>1429</v>
      </c>
      <c r="H161" s="52">
        <v>880</v>
      </c>
      <c r="I161" s="90">
        <f t="shared" si="5"/>
        <v>61.5815255423373</v>
      </c>
    </row>
    <row r="162" spans="1:9" ht="12" customHeight="1">
      <c r="A162" s="135"/>
      <c r="B162" s="57">
        <v>525</v>
      </c>
      <c r="C162" s="58" t="s">
        <v>33</v>
      </c>
      <c r="D162" s="109"/>
      <c r="E162" s="110"/>
      <c r="F162" s="52">
        <v>204</v>
      </c>
      <c r="G162" s="40">
        <v>204</v>
      </c>
      <c r="H162" s="52">
        <v>102</v>
      </c>
      <c r="I162" s="90">
        <f t="shared" si="5"/>
        <v>50</v>
      </c>
    </row>
    <row r="163" spans="1:9" ht="12" customHeight="1">
      <c r="A163" s="135"/>
      <c r="B163" s="57">
        <v>527</v>
      </c>
      <c r="C163" s="58" t="s">
        <v>34</v>
      </c>
      <c r="D163" s="109"/>
      <c r="E163" s="110"/>
      <c r="F163" s="52">
        <v>419</v>
      </c>
      <c r="G163" s="40">
        <v>478</v>
      </c>
      <c r="H163" s="52">
        <v>237</v>
      </c>
      <c r="I163" s="90">
        <f t="shared" si="5"/>
        <v>49.58158995815899</v>
      </c>
    </row>
    <row r="164" spans="1:9" ht="12" customHeight="1">
      <c r="A164" s="135"/>
      <c r="B164" s="57">
        <v>551</v>
      </c>
      <c r="C164" s="58" t="s">
        <v>39</v>
      </c>
      <c r="D164" s="109"/>
      <c r="E164" s="110"/>
      <c r="F164" s="52">
        <v>924</v>
      </c>
      <c r="G164" s="40">
        <v>0</v>
      </c>
      <c r="H164" s="52">
        <v>0</v>
      </c>
      <c r="I164" s="90">
        <v>0</v>
      </c>
    </row>
    <row r="165" spans="1:9" ht="12" customHeight="1">
      <c r="A165" s="128"/>
      <c r="B165" s="129"/>
      <c r="C165" s="260" t="s">
        <v>1</v>
      </c>
      <c r="D165" s="261"/>
      <c r="E165" s="262"/>
      <c r="F165" s="61">
        <f>SUM(F166:F167)</f>
        <v>2364</v>
      </c>
      <c r="G165" s="61">
        <f>SUM(G166:G166)</f>
        <v>1440</v>
      </c>
      <c r="H165" s="61">
        <f>SUM(H166:H166)</f>
        <v>412</v>
      </c>
      <c r="I165" s="91">
        <f t="shared" si="5"/>
        <v>28.61111111111111</v>
      </c>
    </row>
    <row r="166" spans="1:9" ht="12" customHeight="1">
      <c r="A166" s="135"/>
      <c r="B166" s="57">
        <v>604</v>
      </c>
      <c r="C166" s="58" t="s">
        <v>44</v>
      </c>
      <c r="D166" s="109"/>
      <c r="E166" s="110"/>
      <c r="F166" s="52">
        <v>1440</v>
      </c>
      <c r="G166" s="40">
        <v>1440</v>
      </c>
      <c r="H166" s="52">
        <v>412</v>
      </c>
      <c r="I166" s="90">
        <f t="shared" si="5"/>
        <v>28.61111111111111</v>
      </c>
    </row>
    <row r="167" spans="1:9" ht="12" customHeight="1">
      <c r="A167" s="135"/>
      <c r="B167" s="59">
        <v>692</v>
      </c>
      <c r="C167" s="58" t="s">
        <v>48</v>
      </c>
      <c r="D167" s="109"/>
      <c r="E167" s="110"/>
      <c r="F167" s="52">
        <v>924</v>
      </c>
      <c r="G167" s="40">
        <v>0</v>
      </c>
      <c r="H167" s="52">
        <v>0</v>
      </c>
      <c r="I167" s="90">
        <v>0</v>
      </c>
    </row>
    <row r="168" spans="1:9" ht="12" customHeight="1">
      <c r="A168" s="124"/>
      <c r="B168" s="57"/>
      <c r="C168" s="34" t="s">
        <v>61</v>
      </c>
      <c r="D168" s="109" t="s">
        <v>62</v>
      </c>
      <c r="E168" s="110"/>
      <c r="F168" s="52">
        <f>SUM(F156-F165)</f>
        <v>8268</v>
      </c>
      <c r="G168" s="52">
        <f>SUM(G156-G165)</f>
        <v>7509</v>
      </c>
      <c r="H168" s="52">
        <f>SUM(H156-H165)</f>
        <v>3671</v>
      </c>
      <c r="I168" s="90">
        <f t="shared" si="5"/>
        <v>48.8880010653882</v>
      </c>
    </row>
    <row r="169" spans="1:9" ht="12" customHeight="1">
      <c r="A169" s="124"/>
      <c r="B169" s="131"/>
      <c r="C169" s="124"/>
      <c r="D169" s="109" t="s">
        <v>13</v>
      </c>
      <c r="E169" s="110"/>
      <c r="F169" s="125">
        <v>0</v>
      </c>
      <c r="G169" s="52">
        <v>0</v>
      </c>
      <c r="H169" s="52">
        <v>0</v>
      </c>
      <c r="I169" s="90">
        <v>0</v>
      </c>
    </row>
    <row r="170" spans="1:9" ht="12" customHeight="1">
      <c r="A170" s="128"/>
      <c r="B170" s="129"/>
      <c r="C170" s="60" t="s">
        <v>63</v>
      </c>
      <c r="D170" s="37"/>
      <c r="E170" s="111"/>
      <c r="F170" s="62">
        <f>SUM(F168:F169)</f>
        <v>8268</v>
      </c>
      <c r="G170" s="62">
        <f>SUM(G168:G169)</f>
        <v>7509</v>
      </c>
      <c r="H170" s="62">
        <f>SUM(H168:H169)</f>
        <v>3671</v>
      </c>
      <c r="I170" s="91">
        <f t="shared" si="5"/>
        <v>48.8880010653882</v>
      </c>
    </row>
    <row r="171" spans="1:9" ht="12" customHeight="1">
      <c r="A171" s="119" t="s">
        <v>75</v>
      </c>
      <c r="B171" s="263" t="s">
        <v>14</v>
      </c>
      <c r="C171" s="264"/>
      <c r="D171" s="264"/>
      <c r="E171" s="265"/>
      <c r="F171" s="120"/>
      <c r="G171" s="120"/>
      <c r="H171" s="147"/>
      <c r="I171" s="148"/>
    </row>
    <row r="172" spans="1:9" ht="12" customHeight="1">
      <c r="A172" s="121"/>
      <c r="B172" s="122"/>
      <c r="C172" s="202" t="s">
        <v>15</v>
      </c>
      <c r="D172" s="256"/>
      <c r="E172" s="257"/>
      <c r="F172" s="123">
        <f>SUM(F173:F182)</f>
        <v>140190</v>
      </c>
      <c r="G172" s="123">
        <f>SUM(G173:G182)</f>
        <v>138712</v>
      </c>
      <c r="H172" s="123">
        <f>SUM(H173:H182)</f>
        <v>78257</v>
      </c>
      <c r="I172" s="91">
        <f t="shared" si="5"/>
        <v>56.41689255435723</v>
      </c>
    </row>
    <row r="173" spans="1:9" ht="12" customHeight="1">
      <c r="A173" s="135"/>
      <c r="B173" s="57">
        <v>501</v>
      </c>
      <c r="C173" s="196" t="s">
        <v>24</v>
      </c>
      <c r="D173" s="258"/>
      <c r="E173" s="259"/>
      <c r="F173" s="52">
        <v>3125</v>
      </c>
      <c r="G173" s="40">
        <v>3136</v>
      </c>
      <c r="H173" s="52">
        <v>1284</v>
      </c>
      <c r="I173" s="90">
        <f t="shared" si="5"/>
        <v>40.94387755102041</v>
      </c>
    </row>
    <row r="174" spans="1:9" ht="12" customHeight="1">
      <c r="A174" s="135"/>
      <c r="B174" s="57">
        <v>502</v>
      </c>
      <c r="C174" s="58" t="s">
        <v>25</v>
      </c>
      <c r="D174" s="109"/>
      <c r="E174" s="110"/>
      <c r="F174" s="52">
        <v>38872</v>
      </c>
      <c r="G174" s="40">
        <v>35297</v>
      </c>
      <c r="H174" s="52">
        <v>29520</v>
      </c>
      <c r="I174" s="90">
        <f t="shared" si="5"/>
        <v>83.63316995778678</v>
      </c>
    </row>
    <row r="175" spans="1:9" ht="12" customHeight="1">
      <c r="A175" s="135"/>
      <c r="B175" s="57">
        <v>511</v>
      </c>
      <c r="C175" s="58" t="s">
        <v>72</v>
      </c>
      <c r="D175" s="109"/>
      <c r="E175" s="110"/>
      <c r="F175" s="52">
        <v>523</v>
      </c>
      <c r="G175" s="40">
        <v>1374</v>
      </c>
      <c r="H175" s="52">
        <v>55</v>
      </c>
      <c r="I175" s="90">
        <f t="shared" si="5"/>
        <v>4.002911208151383</v>
      </c>
    </row>
    <row r="176" spans="1:9" ht="12" customHeight="1">
      <c r="A176" s="135"/>
      <c r="B176" s="57">
        <v>518</v>
      </c>
      <c r="C176" s="58" t="s">
        <v>29</v>
      </c>
      <c r="D176" s="109"/>
      <c r="E176" s="110"/>
      <c r="F176" s="52">
        <v>4252</v>
      </c>
      <c r="G176" s="40">
        <v>5658</v>
      </c>
      <c r="H176" s="52">
        <v>1182</v>
      </c>
      <c r="I176" s="90">
        <f t="shared" si="5"/>
        <v>20.890774125132555</v>
      </c>
    </row>
    <row r="177" spans="1:9" ht="12" customHeight="1">
      <c r="A177" s="135"/>
      <c r="B177" s="57">
        <v>521001</v>
      </c>
      <c r="C177" s="58" t="s">
        <v>30</v>
      </c>
      <c r="D177" s="109"/>
      <c r="E177" s="110"/>
      <c r="F177" s="52">
        <v>26653</v>
      </c>
      <c r="G177" s="40">
        <v>26653</v>
      </c>
      <c r="H177" s="52">
        <v>12841</v>
      </c>
      <c r="I177" s="90">
        <f t="shared" si="5"/>
        <v>48.17844145124376</v>
      </c>
    </row>
    <row r="178" spans="1:9" ht="12" customHeight="1">
      <c r="A178" s="135"/>
      <c r="B178" s="57">
        <v>524</v>
      </c>
      <c r="C178" s="196" t="s">
        <v>32</v>
      </c>
      <c r="D178" s="258"/>
      <c r="E178" s="259"/>
      <c r="F178" s="52">
        <v>9382</v>
      </c>
      <c r="G178" s="40">
        <v>8846</v>
      </c>
      <c r="H178" s="52">
        <v>4522</v>
      </c>
      <c r="I178" s="90">
        <f t="shared" si="5"/>
        <v>51.119149898259096</v>
      </c>
    </row>
    <row r="179" spans="1:9" ht="12" customHeight="1">
      <c r="A179" s="135"/>
      <c r="B179" s="57">
        <v>525</v>
      </c>
      <c r="C179" s="58" t="s">
        <v>33</v>
      </c>
      <c r="D179" s="109"/>
      <c r="E179" s="110"/>
      <c r="F179" s="52">
        <v>408</v>
      </c>
      <c r="G179" s="40">
        <v>408</v>
      </c>
      <c r="H179" s="52">
        <v>264</v>
      </c>
      <c r="I179" s="90">
        <f t="shared" si="5"/>
        <v>64.70588235294117</v>
      </c>
    </row>
    <row r="180" spans="1:9" ht="12" customHeight="1">
      <c r="A180" s="135"/>
      <c r="B180" s="57">
        <v>527</v>
      </c>
      <c r="C180" s="58" t="s">
        <v>34</v>
      </c>
      <c r="D180" s="109"/>
      <c r="E180" s="110"/>
      <c r="F180" s="52">
        <v>1951</v>
      </c>
      <c r="G180" s="40">
        <v>2250</v>
      </c>
      <c r="H180" s="52">
        <v>1146</v>
      </c>
      <c r="I180" s="90">
        <f t="shared" si="5"/>
        <v>50.93333333333333</v>
      </c>
    </row>
    <row r="181" spans="1:9" ht="12" customHeight="1">
      <c r="A181" s="135"/>
      <c r="B181" s="57">
        <v>568</v>
      </c>
      <c r="C181" s="58" t="s">
        <v>36</v>
      </c>
      <c r="D181" s="109"/>
      <c r="E181" s="110"/>
      <c r="F181" s="52">
        <v>365</v>
      </c>
      <c r="G181" s="40">
        <v>431</v>
      </c>
      <c r="H181" s="52">
        <v>114</v>
      </c>
      <c r="I181" s="90">
        <f t="shared" si="5"/>
        <v>26.450116009280745</v>
      </c>
    </row>
    <row r="182" spans="1:9" ht="12" customHeight="1">
      <c r="A182" s="135"/>
      <c r="B182" s="57">
        <v>551</v>
      </c>
      <c r="C182" s="58" t="s">
        <v>39</v>
      </c>
      <c r="D182" s="109"/>
      <c r="E182" s="110"/>
      <c r="F182" s="52">
        <v>54659</v>
      </c>
      <c r="G182" s="40">
        <v>54659</v>
      </c>
      <c r="H182" s="52">
        <v>27329</v>
      </c>
      <c r="I182" s="90">
        <f t="shared" si="5"/>
        <v>49.999085237563804</v>
      </c>
    </row>
    <row r="183" spans="1:9" ht="12" customHeight="1">
      <c r="A183" s="128"/>
      <c r="B183" s="129"/>
      <c r="C183" s="260" t="s">
        <v>1</v>
      </c>
      <c r="D183" s="261"/>
      <c r="E183" s="262"/>
      <c r="F183" s="61">
        <f>SUM(F184:F187)</f>
        <v>68817</v>
      </c>
      <c r="G183" s="61">
        <f>SUM(G184:G187)</f>
        <v>69433</v>
      </c>
      <c r="H183" s="61">
        <f>SUM(H184:H187)</f>
        <v>33808</v>
      </c>
      <c r="I183" s="91">
        <f t="shared" si="5"/>
        <v>48.6915443665116</v>
      </c>
    </row>
    <row r="184" spans="1:9" ht="12" customHeight="1">
      <c r="A184" s="135"/>
      <c r="B184" s="57">
        <v>602001</v>
      </c>
      <c r="C184" s="196" t="s">
        <v>40</v>
      </c>
      <c r="D184" s="258"/>
      <c r="E184" s="259"/>
      <c r="F184" s="52">
        <v>10732</v>
      </c>
      <c r="G184" s="40">
        <v>11348</v>
      </c>
      <c r="H184" s="52">
        <v>4767</v>
      </c>
      <c r="I184" s="90">
        <f t="shared" si="5"/>
        <v>42.00740218540712</v>
      </c>
    </row>
    <row r="185" spans="1:9" ht="12" customHeight="1">
      <c r="A185" s="135"/>
      <c r="B185" s="57">
        <v>602011</v>
      </c>
      <c r="C185" s="109" t="s">
        <v>41</v>
      </c>
      <c r="D185" s="109"/>
      <c r="E185" s="110"/>
      <c r="F185" s="52">
        <v>279</v>
      </c>
      <c r="G185" s="40">
        <v>279</v>
      </c>
      <c r="H185" s="52">
        <v>139</v>
      </c>
      <c r="I185" s="90">
        <f t="shared" si="5"/>
        <v>49.82078853046595</v>
      </c>
    </row>
    <row r="186" spans="1:9" ht="12" customHeight="1">
      <c r="A186" s="135"/>
      <c r="B186" s="57">
        <v>602002</v>
      </c>
      <c r="C186" s="58" t="s">
        <v>42</v>
      </c>
      <c r="D186" s="109"/>
      <c r="E186" s="110"/>
      <c r="F186" s="52">
        <v>3147</v>
      </c>
      <c r="G186" s="40">
        <v>3147</v>
      </c>
      <c r="H186" s="52">
        <v>1573</v>
      </c>
      <c r="I186" s="90">
        <f t="shared" si="5"/>
        <v>49.984111852557994</v>
      </c>
    </row>
    <row r="187" spans="1:9" ht="12" customHeight="1">
      <c r="A187" s="135"/>
      <c r="B187" s="59">
        <v>692</v>
      </c>
      <c r="C187" s="58" t="s">
        <v>48</v>
      </c>
      <c r="D187" s="109"/>
      <c r="E187" s="110"/>
      <c r="F187" s="52">
        <v>54659</v>
      </c>
      <c r="G187" s="40">
        <v>54659</v>
      </c>
      <c r="H187" s="52">
        <v>27329</v>
      </c>
      <c r="I187" s="90">
        <f t="shared" si="5"/>
        <v>49.999085237563804</v>
      </c>
    </row>
    <row r="188" spans="1:9" ht="12" customHeight="1">
      <c r="A188" s="124"/>
      <c r="B188" s="57"/>
      <c r="C188" s="34" t="s">
        <v>61</v>
      </c>
      <c r="D188" s="109" t="s">
        <v>62</v>
      </c>
      <c r="E188" s="110"/>
      <c r="F188" s="52">
        <f>SUM(F172-F183)</f>
        <v>71373</v>
      </c>
      <c r="G188" s="52">
        <f>SUM(G172-G183)</f>
        <v>69279</v>
      </c>
      <c r="H188" s="52">
        <f>SUM(H172-H183)</f>
        <v>44449</v>
      </c>
      <c r="I188" s="90">
        <f t="shared" si="5"/>
        <v>64.15941338645187</v>
      </c>
    </row>
    <row r="189" spans="1:9" ht="12" customHeight="1">
      <c r="A189" s="124"/>
      <c r="B189" s="131"/>
      <c r="C189" s="124"/>
      <c r="D189" s="109" t="s">
        <v>13</v>
      </c>
      <c r="E189" s="110"/>
      <c r="F189" s="127">
        <v>0</v>
      </c>
      <c r="G189" s="52">
        <v>0</v>
      </c>
      <c r="H189" s="52">
        <v>0</v>
      </c>
      <c r="I189" s="90">
        <v>0</v>
      </c>
    </row>
    <row r="190" spans="1:9" ht="11.25" customHeight="1">
      <c r="A190" s="128"/>
      <c r="B190" s="129"/>
      <c r="C190" s="60" t="s">
        <v>63</v>
      </c>
      <c r="D190" s="37"/>
      <c r="E190" s="111"/>
      <c r="F190" s="62">
        <f>SUM(F188:F189)</f>
        <v>71373</v>
      </c>
      <c r="G190" s="62">
        <f>SUM(G188:G189)</f>
        <v>69279</v>
      </c>
      <c r="H190" s="62">
        <f>SUM(H188:H189)</f>
        <v>44449</v>
      </c>
      <c r="I190" s="91">
        <f t="shared" si="5"/>
        <v>64.15941338645187</v>
      </c>
    </row>
    <row r="191" spans="1:9" ht="14.25">
      <c r="A191" s="119" t="s">
        <v>76</v>
      </c>
      <c r="B191" s="263" t="s">
        <v>19</v>
      </c>
      <c r="C191" s="264"/>
      <c r="D191" s="264"/>
      <c r="E191" s="265"/>
      <c r="F191" s="120"/>
      <c r="G191" s="120"/>
      <c r="H191" s="147"/>
      <c r="I191" s="148"/>
    </row>
    <row r="192" spans="1:9" ht="12.75">
      <c r="A192" s="121"/>
      <c r="B192" s="122"/>
      <c r="C192" s="202" t="s">
        <v>15</v>
      </c>
      <c r="D192" s="256"/>
      <c r="E192" s="257"/>
      <c r="F192" s="123">
        <f>SUM(F193:F202)</f>
        <v>147382</v>
      </c>
      <c r="G192" s="123">
        <f>SUM(G193:G202)</f>
        <v>168500</v>
      </c>
      <c r="H192" s="123">
        <f>SUM(H193:H202)</f>
        <v>61991</v>
      </c>
      <c r="I192" s="91">
        <f t="shared" si="5"/>
        <v>36.78991097922849</v>
      </c>
    </row>
    <row r="193" spans="1:9" ht="12.75">
      <c r="A193" s="135"/>
      <c r="B193" s="57">
        <v>501</v>
      </c>
      <c r="C193" s="196" t="s">
        <v>24</v>
      </c>
      <c r="D193" s="258"/>
      <c r="E193" s="259"/>
      <c r="F193" s="52">
        <v>8354</v>
      </c>
      <c r="G193" s="40">
        <v>3701</v>
      </c>
      <c r="H193" s="52">
        <v>3916</v>
      </c>
      <c r="I193" s="90">
        <f aca="true" t="shared" si="6" ref="I193:I212">(H193/G193)*100</f>
        <v>105.8092407457444</v>
      </c>
    </row>
    <row r="194" spans="1:9" ht="12.75">
      <c r="A194" s="135"/>
      <c r="B194" s="57">
        <v>502</v>
      </c>
      <c r="C194" s="58" t="s">
        <v>25</v>
      </c>
      <c r="D194" s="109"/>
      <c r="E194" s="110"/>
      <c r="F194" s="52">
        <v>53874</v>
      </c>
      <c r="G194" s="40">
        <v>50884</v>
      </c>
      <c r="H194" s="52">
        <v>38933</v>
      </c>
      <c r="I194" s="90">
        <f t="shared" si="6"/>
        <v>76.51324581400833</v>
      </c>
    </row>
    <row r="195" spans="1:9" ht="12.75">
      <c r="A195" s="135"/>
      <c r="B195" s="57">
        <v>511</v>
      </c>
      <c r="C195" s="58" t="s">
        <v>72</v>
      </c>
      <c r="D195" s="109"/>
      <c r="E195" s="110"/>
      <c r="F195" s="52">
        <v>31820</v>
      </c>
      <c r="G195" s="40">
        <v>65571</v>
      </c>
      <c r="H195" s="52">
        <v>108</v>
      </c>
      <c r="I195" s="90">
        <f t="shared" si="6"/>
        <v>0.1647069588690122</v>
      </c>
    </row>
    <row r="196" spans="1:9" ht="12.75">
      <c r="A196" s="135"/>
      <c r="B196" s="57">
        <v>518</v>
      </c>
      <c r="C196" s="58" t="s">
        <v>29</v>
      </c>
      <c r="D196" s="109"/>
      <c r="E196" s="110"/>
      <c r="F196" s="52">
        <v>15418</v>
      </c>
      <c r="G196" s="40">
        <v>11009</v>
      </c>
      <c r="H196" s="52">
        <v>982</v>
      </c>
      <c r="I196" s="90">
        <f t="shared" si="6"/>
        <v>8.919974566263967</v>
      </c>
    </row>
    <row r="197" spans="1:9" ht="12.75">
      <c r="A197" s="135"/>
      <c r="B197" s="57">
        <v>521001</v>
      </c>
      <c r="C197" s="58" t="s">
        <v>30</v>
      </c>
      <c r="D197" s="109"/>
      <c r="E197" s="110"/>
      <c r="F197" s="52">
        <v>21406</v>
      </c>
      <c r="G197" s="40">
        <v>21406</v>
      </c>
      <c r="H197" s="52">
        <v>10231</v>
      </c>
      <c r="I197" s="90">
        <f t="shared" si="6"/>
        <v>47.79501074465104</v>
      </c>
    </row>
    <row r="198" spans="1:9" ht="12.75">
      <c r="A198" s="135"/>
      <c r="B198" s="57">
        <v>524</v>
      </c>
      <c r="C198" s="196" t="s">
        <v>32</v>
      </c>
      <c r="D198" s="258"/>
      <c r="E198" s="259"/>
      <c r="F198" s="52">
        <v>7514</v>
      </c>
      <c r="G198" s="40">
        <v>7514</v>
      </c>
      <c r="H198" s="52">
        <v>3589</v>
      </c>
      <c r="I198" s="90">
        <f t="shared" si="6"/>
        <v>47.76417354272026</v>
      </c>
    </row>
    <row r="199" spans="1:9" ht="12.75">
      <c r="A199" s="135"/>
      <c r="B199" s="57">
        <v>525</v>
      </c>
      <c r="C199" s="58" t="s">
        <v>33</v>
      </c>
      <c r="D199" s="109"/>
      <c r="E199" s="110"/>
      <c r="F199" s="52">
        <v>0</v>
      </c>
      <c r="G199" s="40">
        <v>0</v>
      </c>
      <c r="H199" s="52">
        <v>100</v>
      </c>
      <c r="I199" s="90">
        <v>0</v>
      </c>
    </row>
    <row r="200" spans="1:9" ht="12.75">
      <c r="A200" s="135"/>
      <c r="B200" s="57">
        <v>527</v>
      </c>
      <c r="C200" s="58" t="s">
        <v>34</v>
      </c>
      <c r="D200" s="109"/>
      <c r="E200" s="110"/>
      <c r="F200" s="52">
        <v>1700</v>
      </c>
      <c r="G200" s="40">
        <v>1940</v>
      </c>
      <c r="H200" s="52">
        <v>949</v>
      </c>
      <c r="I200" s="90">
        <f t="shared" si="6"/>
        <v>48.91752577319588</v>
      </c>
    </row>
    <row r="201" spans="1:9" ht="12.75">
      <c r="A201" s="135"/>
      <c r="B201" s="57">
        <v>551</v>
      </c>
      <c r="C201" s="58" t="s">
        <v>39</v>
      </c>
      <c r="D201" s="109"/>
      <c r="E201" s="110"/>
      <c r="F201" s="52">
        <v>5874</v>
      </c>
      <c r="G201" s="40">
        <v>5874</v>
      </c>
      <c r="H201" s="52">
        <v>2903</v>
      </c>
      <c r="I201" s="90">
        <f t="shared" si="6"/>
        <v>49.42117807286346</v>
      </c>
    </row>
    <row r="202" spans="1:9" ht="12.75">
      <c r="A202" s="135"/>
      <c r="B202" s="57">
        <v>568</v>
      </c>
      <c r="C202" s="58" t="s">
        <v>36</v>
      </c>
      <c r="D202" s="109"/>
      <c r="E202" s="110"/>
      <c r="F202" s="52">
        <v>1422</v>
      </c>
      <c r="G202" s="40">
        <v>601</v>
      </c>
      <c r="H202" s="52">
        <v>280</v>
      </c>
      <c r="I202" s="90">
        <f t="shared" si="6"/>
        <v>46.58901830282861</v>
      </c>
    </row>
    <row r="203" spans="1:9" ht="12.75">
      <c r="A203" s="128"/>
      <c r="B203" s="129"/>
      <c r="C203" s="260" t="s">
        <v>1</v>
      </c>
      <c r="D203" s="261"/>
      <c r="E203" s="262"/>
      <c r="F203" s="61">
        <f>SUM(F204:F208)</f>
        <v>28616</v>
      </c>
      <c r="G203" s="61">
        <f>SUM(G204:G208)</f>
        <v>22877</v>
      </c>
      <c r="H203" s="61">
        <f>SUM(H204:H208)</f>
        <v>12014</v>
      </c>
      <c r="I203" s="91">
        <f t="shared" si="6"/>
        <v>52.51562704900118</v>
      </c>
    </row>
    <row r="204" spans="1:9" ht="12.75">
      <c r="A204" s="16"/>
      <c r="B204" s="57">
        <v>602001</v>
      </c>
      <c r="C204" s="196" t="s">
        <v>40</v>
      </c>
      <c r="D204" s="258"/>
      <c r="E204" s="259"/>
      <c r="F204" s="52">
        <v>896</v>
      </c>
      <c r="G204" s="133">
        <v>3266</v>
      </c>
      <c r="H204" s="52">
        <v>2178</v>
      </c>
      <c r="I204" s="90">
        <f t="shared" si="6"/>
        <v>66.6870789957134</v>
      </c>
    </row>
    <row r="205" spans="1:9" ht="12.75">
      <c r="A205" s="135"/>
      <c r="B205" s="57">
        <v>602011</v>
      </c>
      <c r="C205" s="109" t="s">
        <v>41</v>
      </c>
      <c r="D205" s="109"/>
      <c r="E205" s="110"/>
      <c r="F205" s="52">
        <v>0</v>
      </c>
      <c r="G205" s="40">
        <v>30</v>
      </c>
      <c r="H205" s="52">
        <v>0</v>
      </c>
      <c r="I205" s="90">
        <f t="shared" si="6"/>
        <v>0</v>
      </c>
    </row>
    <row r="206" spans="1:9" ht="12.75">
      <c r="A206" s="16"/>
      <c r="B206" s="57">
        <v>602002</v>
      </c>
      <c r="C206" s="58" t="s">
        <v>42</v>
      </c>
      <c r="D206" s="109"/>
      <c r="E206" s="110"/>
      <c r="F206" s="52">
        <v>21846</v>
      </c>
      <c r="G206" s="52">
        <v>13707</v>
      </c>
      <c r="H206" s="52">
        <v>6923</v>
      </c>
      <c r="I206" s="90">
        <f t="shared" si="6"/>
        <v>50.50704019843876</v>
      </c>
    </row>
    <row r="207" spans="1:9" ht="12.75">
      <c r="A207" s="124"/>
      <c r="B207" s="57">
        <v>602012</v>
      </c>
      <c r="C207" s="58" t="s">
        <v>43</v>
      </c>
      <c r="D207" s="109"/>
      <c r="E207" s="110"/>
      <c r="F207" s="52">
        <v>0</v>
      </c>
      <c r="G207" s="52">
        <v>0</v>
      </c>
      <c r="H207" s="52">
        <v>10</v>
      </c>
      <c r="I207" s="90">
        <v>0</v>
      </c>
    </row>
    <row r="208" spans="1:9" ht="12.75">
      <c r="A208" s="124"/>
      <c r="B208" s="59">
        <v>692</v>
      </c>
      <c r="C208" s="58" t="s">
        <v>74</v>
      </c>
      <c r="D208" s="109"/>
      <c r="E208" s="110"/>
      <c r="F208" s="52">
        <v>5874</v>
      </c>
      <c r="G208" s="52">
        <v>5874</v>
      </c>
      <c r="H208" s="52">
        <v>2903</v>
      </c>
      <c r="I208" s="90">
        <f t="shared" si="6"/>
        <v>49.42117807286346</v>
      </c>
    </row>
    <row r="209" spans="1:9" ht="12.75">
      <c r="A209" s="124"/>
      <c r="B209" s="57"/>
      <c r="C209" s="34" t="s">
        <v>61</v>
      </c>
      <c r="D209" s="109" t="s">
        <v>62</v>
      </c>
      <c r="E209" s="110"/>
      <c r="F209" s="52">
        <f>SUM(F192-F203)</f>
        <v>118766</v>
      </c>
      <c r="G209" s="52">
        <f>SUM(G192-G203)</f>
        <v>145623</v>
      </c>
      <c r="H209" s="52">
        <f>SUM(H192-H203)</f>
        <v>49977</v>
      </c>
      <c r="I209" s="90">
        <f t="shared" si="6"/>
        <v>34.31944129704786</v>
      </c>
    </row>
    <row r="210" spans="1:9" ht="12.75">
      <c r="A210" s="124"/>
      <c r="B210" s="131"/>
      <c r="C210" s="124"/>
      <c r="D210" s="109" t="s">
        <v>13</v>
      </c>
      <c r="E210" s="110"/>
      <c r="F210" s="127">
        <v>0</v>
      </c>
      <c r="G210" s="52">
        <v>0</v>
      </c>
      <c r="H210" s="52">
        <v>0</v>
      </c>
      <c r="I210" s="90">
        <v>0</v>
      </c>
    </row>
    <row r="211" spans="1:9" ht="13.5" thickBot="1">
      <c r="A211" s="128"/>
      <c r="B211" s="129"/>
      <c r="C211" s="60" t="s">
        <v>63</v>
      </c>
      <c r="D211" s="37"/>
      <c r="E211" s="111"/>
      <c r="F211" s="62">
        <f>SUM(F209:F210)</f>
        <v>118766</v>
      </c>
      <c r="G211" s="62">
        <f>SUM(G209:G210)</f>
        <v>145623</v>
      </c>
      <c r="H211" s="62">
        <f>SUM(H209:H210)</f>
        <v>49977</v>
      </c>
      <c r="I211" s="91">
        <f t="shared" si="6"/>
        <v>34.31944129704786</v>
      </c>
    </row>
    <row r="212" spans="1:9" ht="14.25" thickBot="1" thickTop="1">
      <c r="A212" s="136"/>
      <c r="B212" s="137"/>
      <c r="C212" s="138" t="s">
        <v>49</v>
      </c>
      <c r="D212" s="139" t="s">
        <v>50</v>
      </c>
      <c r="E212" s="140"/>
      <c r="F212" s="67">
        <f>SUM(F53+F70+F95+F109+F131+F152+F168+F188+F209)</f>
        <v>774556</v>
      </c>
      <c r="G212" s="67">
        <f>SUM(G53+G70+G95+G109+G131+G152+G168+G188+G209)</f>
        <v>736000</v>
      </c>
      <c r="H212" s="67">
        <v>429331</v>
      </c>
      <c r="I212" s="173">
        <f t="shared" si="6"/>
        <v>58.33301630434783</v>
      </c>
    </row>
    <row r="213" spans="1:9" ht="14.25" thickBot="1" thickTop="1">
      <c r="A213" s="141"/>
      <c r="B213" s="64"/>
      <c r="C213" s="65"/>
      <c r="D213" s="139" t="s">
        <v>51</v>
      </c>
      <c r="E213" s="66"/>
      <c r="F213" s="67">
        <f>SUM(F54+F71+F96+F110+F132+F153+F169+F189)</f>
        <v>20660</v>
      </c>
      <c r="G213" s="67">
        <v>0</v>
      </c>
      <c r="H213" s="67">
        <f>SUM(H54+H71+H96+H110+H132+H153+H189+H210)</f>
        <v>0</v>
      </c>
      <c r="I213" s="149">
        <v>0</v>
      </c>
    </row>
    <row r="214" spans="1:9" ht="14.25" thickBot="1" thickTop="1">
      <c r="A214" s="95"/>
      <c r="B214" s="96"/>
      <c r="C214" s="97"/>
      <c r="D214" s="98" t="s">
        <v>52</v>
      </c>
      <c r="E214" s="99"/>
      <c r="F214" s="100">
        <f>SUM(F212:F213)</f>
        <v>795216</v>
      </c>
      <c r="G214" s="101">
        <f>SUM(G212:G213)</f>
        <v>736000</v>
      </c>
      <c r="H214" s="101">
        <f>SUM(H212:H213)</f>
        <v>429331</v>
      </c>
      <c r="I214" s="150">
        <f>(H214/G214)*100</f>
        <v>58.33301630434783</v>
      </c>
    </row>
    <row r="215" spans="1:9" ht="14.25" thickBot="1" thickTop="1">
      <c r="A215" s="103"/>
      <c r="B215" s="103"/>
      <c r="C215" s="177" t="s">
        <v>58</v>
      </c>
      <c r="D215" s="178"/>
      <c r="E215" s="179"/>
      <c r="F215" s="104"/>
      <c r="G215" s="103"/>
      <c r="H215" s="93">
        <f>SUM(H51+H67+H89+H106+H125+H147+H165+H183+H203+H212)-H46-H57-H74-H99-H113-H135-H156-H172-H192</f>
        <v>44867</v>
      </c>
      <c r="I215" s="105"/>
    </row>
    <row r="216" spans="1:5" ht="13.5" thickTop="1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ht="12.75">
      <c r="A220" s="17" t="s">
        <v>16</v>
      </c>
    </row>
    <row r="223" spans="1:7" ht="12.75">
      <c r="A223" s="223" t="s">
        <v>0</v>
      </c>
      <c r="B223" s="224"/>
      <c r="C223" s="225"/>
      <c r="D223" s="231" t="s">
        <v>78</v>
      </c>
      <c r="E223" s="232"/>
      <c r="F223" s="14" t="s">
        <v>3</v>
      </c>
      <c r="G223" s="233" t="s">
        <v>2</v>
      </c>
    </row>
    <row r="224" spans="1:7" ht="12.75">
      <c r="A224" s="226"/>
      <c r="B224" s="212"/>
      <c r="C224" s="227"/>
      <c r="D224" s="233" t="s">
        <v>8</v>
      </c>
      <c r="E224" s="233" t="s">
        <v>9</v>
      </c>
      <c r="F224" s="15" t="s">
        <v>79</v>
      </c>
      <c r="G224" s="234"/>
    </row>
    <row r="225" spans="1:7" ht="12.75">
      <c r="A225" s="228"/>
      <c r="B225" s="229"/>
      <c r="C225" s="230"/>
      <c r="D225" s="236"/>
      <c r="E225" s="237"/>
      <c r="F225" s="13"/>
      <c r="G225" s="235"/>
    </row>
    <row r="226" spans="1:7" ht="12.75">
      <c r="A226" s="220" t="s">
        <v>20</v>
      </c>
      <c r="B226" s="185"/>
      <c r="C226" s="221"/>
      <c r="D226" s="5">
        <f>SUM(D227:D228)</f>
        <v>795216</v>
      </c>
      <c r="E226" s="5">
        <f>SUM(E227:E228)</f>
        <v>736000</v>
      </c>
      <c r="F226" s="5">
        <f>SUM(F227:F228)</f>
        <v>429331</v>
      </c>
      <c r="G226" s="27">
        <f>(F226/E226)*100</f>
        <v>58.33301630434783</v>
      </c>
    </row>
    <row r="227" spans="1:7" ht="12.75">
      <c r="A227" s="186" t="s">
        <v>12</v>
      </c>
      <c r="B227" s="187"/>
      <c r="C227" s="222"/>
      <c r="D227" s="3">
        <v>795216</v>
      </c>
      <c r="E227" s="3">
        <v>736000</v>
      </c>
      <c r="F227" s="3">
        <v>429331</v>
      </c>
      <c r="G227" s="25">
        <f>(F227/E227)*100</f>
        <v>58.33301630434783</v>
      </c>
    </row>
    <row r="228" spans="1:7" ht="12.75">
      <c r="A228" s="186" t="s">
        <v>13</v>
      </c>
      <c r="B228" s="187"/>
      <c r="C228" s="222"/>
      <c r="D228" s="1">
        <v>0</v>
      </c>
      <c r="E228" s="3">
        <v>0</v>
      </c>
      <c r="F228" s="3">
        <v>0</v>
      </c>
      <c r="G228" s="25">
        <v>0</v>
      </c>
    </row>
    <row r="229" spans="1:7" ht="12.75">
      <c r="A229" s="18"/>
      <c r="B229" s="20"/>
      <c r="C229" s="12"/>
      <c r="D229" s="1"/>
      <c r="E229" s="1"/>
      <c r="F229" s="1"/>
      <c r="G229" s="25"/>
    </row>
    <row r="230" spans="1:7" ht="12.75">
      <c r="A230" s="215" t="s">
        <v>77</v>
      </c>
      <c r="B230" s="213"/>
      <c r="C230" s="216"/>
      <c r="D230" s="169">
        <f>SUM(D231:D232)</f>
        <v>0</v>
      </c>
      <c r="E230" s="169">
        <v>0</v>
      </c>
      <c r="F230" s="169">
        <v>0</v>
      </c>
      <c r="G230" s="25">
        <v>0</v>
      </c>
    </row>
    <row r="231" spans="1:7" ht="12.75">
      <c r="A231" s="215" t="s">
        <v>17</v>
      </c>
      <c r="B231" s="213"/>
      <c r="C231" s="216"/>
      <c r="D231" s="1">
        <v>0</v>
      </c>
      <c r="E231" s="3">
        <v>0</v>
      </c>
      <c r="F231" s="3">
        <v>0</v>
      </c>
      <c r="G231" s="25">
        <v>0</v>
      </c>
    </row>
    <row r="232" spans="1:7" ht="12.75">
      <c r="A232" s="217" t="s">
        <v>18</v>
      </c>
      <c r="B232" s="218"/>
      <c r="C232" s="219"/>
      <c r="D232" s="2">
        <v>0</v>
      </c>
      <c r="E232" s="2">
        <v>0</v>
      </c>
      <c r="F232" s="2">
        <v>0</v>
      </c>
      <c r="G232" s="26">
        <v>0</v>
      </c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176"/>
      <c r="B248" s="170"/>
      <c r="C248" s="170"/>
      <c r="D248" s="170"/>
      <c r="E248" s="170"/>
    </row>
    <row r="249" spans="1:5" ht="12.75">
      <c r="A249" s="155"/>
      <c r="B249" s="155"/>
      <c r="C249" s="155"/>
      <c r="D249" s="155"/>
      <c r="E249" s="155"/>
    </row>
    <row r="250" spans="1:5" ht="12.75">
      <c r="A250" s="155"/>
      <c r="B250" s="155"/>
      <c r="C250" s="155"/>
      <c r="D250" s="155"/>
      <c r="E250" s="155"/>
    </row>
    <row r="251" spans="1:5" ht="12.75">
      <c r="A251" s="175"/>
      <c r="B251" s="172"/>
      <c r="C251" s="172"/>
      <c r="D251" s="172"/>
      <c r="E251" s="172"/>
    </row>
    <row r="252" spans="1:5" ht="12.75">
      <c r="A252" s="172"/>
      <c r="B252" s="172"/>
      <c r="C252" s="172"/>
      <c r="D252" s="172"/>
      <c r="E252" s="172"/>
    </row>
    <row r="253" spans="1:5" ht="12.75">
      <c r="A253" s="172"/>
      <c r="B253" s="172"/>
      <c r="C253" s="172"/>
      <c r="D253" s="172"/>
      <c r="E253" s="172"/>
    </row>
    <row r="254" spans="1:5" ht="12.75">
      <c r="A254" s="172"/>
      <c r="B254" s="172"/>
      <c r="C254" s="172"/>
      <c r="D254" s="172"/>
      <c r="E254" s="172"/>
    </row>
    <row r="255" spans="1:5" ht="12.75">
      <c r="A255" s="172"/>
      <c r="B255" s="172"/>
      <c r="C255" s="172"/>
      <c r="D255" s="172"/>
      <c r="E255" s="172"/>
    </row>
    <row r="256" spans="1:5" ht="12.75">
      <c r="A256" s="172"/>
      <c r="B256" s="172"/>
      <c r="C256" s="172"/>
      <c r="D256" s="172"/>
      <c r="E256" s="172"/>
    </row>
    <row r="257" spans="1:5" ht="12.75">
      <c r="A257" s="172"/>
      <c r="B257" s="172"/>
      <c r="C257" s="172"/>
      <c r="D257" s="172"/>
      <c r="E257" s="172"/>
    </row>
    <row r="258" spans="1:5" ht="12.75">
      <c r="A258" s="172"/>
      <c r="B258" s="172"/>
      <c r="C258" s="172"/>
      <c r="D258" s="172"/>
      <c r="E258" s="172"/>
    </row>
    <row r="259" spans="1:5" ht="12.75">
      <c r="A259" s="172"/>
      <c r="B259" s="172"/>
      <c r="C259" s="172"/>
      <c r="D259" s="172"/>
      <c r="E259" s="172"/>
    </row>
    <row r="260" spans="1:5" ht="12.75">
      <c r="A260" s="172"/>
      <c r="B260" s="172"/>
      <c r="C260" s="172"/>
      <c r="D260" s="172"/>
      <c r="E260" s="172"/>
    </row>
    <row r="261" spans="1:5" ht="12.75">
      <c r="A261" s="172"/>
      <c r="B261" s="172"/>
      <c r="C261" s="172"/>
      <c r="D261" s="172"/>
      <c r="E261" s="172"/>
    </row>
    <row r="262" spans="1:9" ht="12.75">
      <c r="A262" s="172"/>
      <c r="B262" s="172"/>
      <c r="C262" s="172"/>
      <c r="D262" s="172"/>
      <c r="E262" s="172"/>
      <c r="I262" s="174"/>
    </row>
    <row r="263" spans="1:5" ht="12.75">
      <c r="A263" s="172"/>
      <c r="B263" s="172"/>
      <c r="C263" s="172"/>
      <c r="D263" s="172"/>
      <c r="E263" s="172"/>
    </row>
    <row r="264" spans="1:5" ht="12.75">
      <c r="A264" s="172"/>
      <c r="B264" s="172"/>
      <c r="C264" s="172"/>
      <c r="D264" s="172"/>
      <c r="E264" s="172"/>
    </row>
    <row r="265" spans="1:5" ht="12.75">
      <c r="A265" s="172"/>
      <c r="B265" s="172"/>
      <c r="C265" s="172"/>
      <c r="D265" s="172"/>
      <c r="E265" s="172"/>
    </row>
    <row r="266" spans="1:7" ht="12.75">
      <c r="A266" s="172"/>
      <c r="B266" s="172"/>
      <c r="C266" s="172"/>
      <c r="D266" s="172"/>
      <c r="E266" s="172"/>
      <c r="F266" s="172"/>
      <c r="G266" s="172"/>
    </row>
    <row r="267" spans="1:7" ht="12.75">
      <c r="A267" s="172"/>
      <c r="B267" s="172"/>
      <c r="C267" s="172"/>
      <c r="D267" s="172"/>
      <c r="E267" s="172"/>
      <c r="F267" s="172"/>
      <c r="G267" s="172"/>
    </row>
    <row r="268" spans="1:7" ht="12.75">
      <c r="A268" s="172"/>
      <c r="B268" s="172"/>
      <c r="C268" s="172"/>
      <c r="D268" s="172"/>
      <c r="E268" s="172"/>
      <c r="F268" s="172"/>
      <c r="G268" s="172"/>
    </row>
    <row r="269" spans="1:7" ht="12.75">
      <c r="A269" s="172"/>
      <c r="B269" s="172"/>
      <c r="C269" s="172"/>
      <c r="D269" s="172"/>
      <c r="E269" s="172"/>
      <c r="F269" s="172"/>
      <c r="G269" s="172"/>
    </row>
    <row r="270" spans="1:7" ht="12.75">
      <c r="A270" s="172"/>
      <c r="B270" s="172"/>
      <c r="C270" s="172"/>
      <c r="D270" s="172"/>
      <c r="E270" s="172"/>
      <c r="F270" s="172"/>
      <c r="G270" s="172"/>
    </row>
    <row r="271" spans="1:7" ht="12.75">
      <c r="A271" s="172"/>
      <c r="B271" s="172"/>
      <c r="C271" s="172"/>
      <c r="D271" s="172"/>
      <c r="E271" s="172"/>
      <c r="F271" s="172"/>
      <c r="G271" s="172"/>
    </row>
    <row r="272" spans="1:7" ht="12.75">
      <c r="A272" s="172"/>
      <c r="B272" s="172"/>
      <c r="C272" s="172"/>
      <c r="D272" s="172"/>
      <c r="E272" s="172"/>
      <c r="F272" s="172"/>
      <c r="G272" s="172"/>
    </row>
    <row r="273" spans="1:7" ht="12.75">
      <c r="A273" s="172"/>
      <c r="B273" s="172"/>
      <c r="C273" s="172"/>
      <c r="D273" s="172"/>
      <c r="E273" s="172"/>
      <c r="F273" s="172"/>
      <c r="G273" s="172"/>
    </row>
    <row r="274" spans="1:7" ht="12.75">
      <c r="A274" s="172"/>
      <c r="B274" s="172"/>
      <c r="C274" s="172"/>
      <c r="D274" s="172"/>
      <c r="E274" s="172"/>
      <c r="F274" s="172"/>
      <c r="G274" s="172"/>
    </row>
    <row r="275" spans="1:7" ht="12.75">
      <c r="A275" s="172"/>
      <c r="B275" s="172"/>
      <c r="C275" s="172"/>
      <c r="D275" s="172"/>
      <c r="E275" s="172"/>
      <c r="F275" s="172"/>
      <c r="G275" s="172"/>
    </row>
    <row r="276" spans="1:7" ht="12.75">
      <c r="A276" s="172"/>
      <c r="B276" s="172"/>
      <c r="C276" s="172"/>
      <c r="D276" s="172"/>
      <c r="E276" s="172"/>
      <c r="F276" s="172"/>
      <c r="G276" s="172"/>
    </row>
    <row r="277" spans="1:7" ht="12.75">
      <c r="A277" s="172"/>
      <c r="B277" s="172"/>
      <c r="C277" s="172"/>
      <c r="D277" s="172"/>
      <c r="E277" s="172"/>
      <c r="F277" s="172"/>
      <c r="G277" s="172"/>
    </row>
    <row r="278" spans="1:7" ht="12.75">
      <c r="A278" s="172"/>
      <c r="B278" s="172"/>
      <c r="C278" s="172"/>
      <c r="D278" s="172"/>
      <c r="E278" s="172"/>
      <c r="F278" s="172"/>
      <c r="G278" s="172"/>
    </row>
    <row r="279" spans="1:7" ht="12.75">
      <c r="A279" s="172"/>
      <c r="B279" s="172"/>
      <c r="C279" s="172"/>
      <c r="D279" s="172"/>
      <c r="E279" s="172"/>
      <c r="F279" s="172"/>
      <c r="G279" s="172"/>
    </row>
    <row r="280" spans="1:7" ht="12.75">
      <c r="A280" s="172"/>
      <c r="B280" s="172"/>
      <c r="C280" s="172"/>
      <c r="D280" s="172"/>
      <c r="E280" s="172"/>
      <c r="F280" s="172"/>
      <c r="G280" s="172"/>
    </row>
    <row r="281" spans="1:7" ht="12.75">
      <c r="A281" s="172"/>
      <c r="B281" s="172"/>
      <c r="C281" s="172"/>
      <c r="D281" s="172"/>
      <c r="E281" s="172"/>
      <c r="F281" s="172"/>
      <c r="G281" s="172"/>
    </row>
    <row r="282" spans="1:7" ht="12.75">
      <c r="A282" s="172"/>
      <c r="B282" s="172"/>
      <c r="C282" s="172"/>
      <c r="D282" s="172"/>
      <c r="E282" s="172"/>
      <c r="F282" s="172"/>
      <c r="G282" s="172"/>
    </row>
    <row r="283" spans="1:7" ht="12.75">
      <c r="A283" s="172"/>
      <c r="B283" s="172"/>
      <c r="C283" s="172"/>
      <c r="D283" s="172"/>
      <c r="E283" s="172"/>
      <c r="F283" s="172"/>
      <c r="G283" s="172"/>
    </row>
    <row r="284" spans="1:7" ht="12.75">
      <c r="A284" s="172"/>
      <c r="B284" s="172"/>
      <c r="C284" s="172"/>
      <c r="D284" s="172"/>
      <c r="E284" s="172"/>
      <c r="F284" s="172"/>
      <c r="G284" s="172"/>
    </row>
    <row r="285" spans="1:7" ht="12.75">
      <c r="A285" s="172"/>
      <c r="B285" s="172"/>
      <c r="C285" s="172"/>
      <c r="D285" s="172"/>
      <c r="E285" s="172"/>
      <c r="F285" s="172"/>
      <c r="G285" s="172"/>
    </row>
    <row r="286" spans="1:7" ht="12.75">
      <c r="A286" s="172"/>
      <c r="B286" s="172"/>
      <c r="C286" s="172"/>
      <c r="D286" s="172"/>
      <c r="E286" s="172"/>
      <c r="F286" s="172"/>
      <c r="G286" s="172"/>
    </row>
    <row r="287" spans="1:7" ht="12.75">
      <c r="A287" s="172"/>
      <c r="B287" s="172"/>
      <c r="C287" s="172"/>
      <c r="D287" s="172"/>
      <c r="E287" s="172"/>
      <c r="F287" s="172"/>
      <c r="G287" s="172"/>
    </row>
    <row r="288" spans="1:7" ht="12.75">
      <c r="A288" s="172"/>
      <c r="B288" s="172"/>
      <c r="C288" s="172"/>
      <c r="D288" s="172"/>
      <c r="E288" s="172"/>
      <c r="F288" s="172"/>
      <c r="G288" s="172"/>
    </row>
    <row r="289" spans="1:7" ht="12.75">
      <c r="A289" s="172"/>
      <c r="B289" s="172"/>
      <c r="C289" s="172"/>
      <c r="D289" s="172"/>
      <c r="E289" s="172"/>
      <c r="F289" s="172"/>
      <c r="G289" s="172"/>
    </row>
    <row r="290" spans="1:7" ht="12.75">
      <c r="A290" s="172"/>
      <c r="B290" s="172"/>
      <c r="C290" s="172"/>
      <c r="D290" s="172"/>
      <c r="E290" s="172"/>
      <c r="F290" s="172"/>
      <c r="G290" s="172"/>
    </row>
    <row r="291" spans="1:7" ht="12.75">
      <c r="A291" s="172"/>
      <c r="B291" s="172"/>
      <c r="C291" s="172"/>
      <c r="D291" s="172"/>
      <c r="E291" s="172"/>
      <c r="F291" s="172"/>
      <c r="G291" s="172"/>
    </row>
    <row r="292" spans="1:7" ht="12.75">
      <c r="A292" s="172"/>
      <c r="B292" s="172"/>
      <c r="C292" s="172"/>
      <c r="D292" s="172"/>
      <c r="E292" s="172"/>
      <c r="F292" s="172"/>
      <c r="G292" s="172"/>
    </row>
    <row r="293" spans="1:8" ht="12.75">
      <c r="A293" s="172"/>
      <c r="B293" s="172"/>
      <c r="C293" s="172"/>
      <c r="D293" s="172"/>
      <c r="E293" s="172"/>
      <c r="F293" s="172"/>
      <c r="G293" s="172"/>
      <c r="H293" s="172"/>
    </row>
    <row r="294" spans="1:8" ht="13.5" customHeight="1">
      <c r="A294" s="172"/>
      <c r="B294" s="172"/>
      <c r="C294" s="172"/>
      <c r="D294" s="172"/>
      <c r="E294" s="172"/>
      <c r="F294" s="172"/>
      <c r="G294" s="172"/>
      <c r="H294" s="171"/>
    </row>
    <row r="295" spans="1:8" ht="13.5" customHeight="1">
      <c r="A295" s="172"/>
      <c r="B295" s="172"/>
      <c r="C295" s="172"/>
      <c r="D295" s="172"/>
      <c r="E295" s="172"/>
      <c r="F295" s="172"/>
      <c r="G295" s="172"/>
      <c r="H295" s="171"/>
    </row>
    <row r="296" spans="1:8" ht="13.5" customHeight="1">
      <c r="A296" s="172"/>
      <c r="B296" s="172"/>
      <c r="C296" s="172"/>
      <c r="D296" s="172"/>
      <c r="E296" s="172"/>
      <c r="F296" s="172"/>
      <c r="G296" s="172"/>
      <c r="H296" s="171"/>
    </row>
    <row r="297" spans="1:8" ht="12.75">
      <c r="A297" s="172"/>
      <c r="B297" s="172"/>
      <c r="C297" s="172"/>
      <c r="D297" s="172"/>
      <c r="E297" s="172"/>
      <c r="F297" s="172"/>
      <c r="G297" s="172"/>
      <c r="H297" s="4"/>
    </row>
    <row r="298" spans="1:8" ht="12.75">
      <c r="A298" s="172"/>
      <c r="B298" s="172"/>
      <c r="C298" s="172"/>
      <c r="D298" s="172"/>
      <c r="E298" s="172"/>
      <c r="F298" s="172"/>
      <c r="G298" s="172"/>
      <c r="H298" s="4"/>
    </row>
    <row r="299" spans="1:8" ht="12.75">
      <c r="A299" s="172"/>
      <c r="B299" s="172"/>
      <c r="C299" s="172"/>
      <c r="D299" s="172"/>
      <c r="E299" s="172"/>
      <c r="F299" s="172"/>
      <c r="G299" s="172"/>
      <c r="H299" s="4"/>
    </row>
    <row r="300" spans="1:8" ht="12.75">
      <c r="A300" s="172"/>
      <c r="B300" s="172"/>
      <c r="C300" s="172"/>
      <c r="D300" s="172"/>
      <c r="E300" s="172"/>
      <c r="F300" s="172"/>
      <c r="G300" s="172"/>
      <c r="H300" s="4"/>
    </row>
    <row r="301" spans="1:8" ht="12.75">
      <c r="A301" s="172"/>
      <c r="B301" s="172"/>
      <c r="C301" s="172"/>
      <c r="D301" s="172"/>
      <c r="E301" s="172"/>
      <c r="F301" s="172"/>
      <c r="G301" s="172"/>
      <c r="H301" s="4"/>
    </row>
    <row r="302" spans="1:8" ht="12.75">
      <c r="A302" s="187"/>
      <c r="B302" s="187"/>
      <c r="C302" s="4"/>
      <c r="D302" s="4"/>
      <c r="E302" s="4"/>
      <c r="F302" s="4"/>
      <c r="G302" s="4"/>
      <c r="H302" s="4"/>
    </row>
    <row r="303" spans="1:8" ht="12.75">
      <c r="A303" s="187"/>
      <c r="B303" s="187"/>
      <c r="C303" s="19"/>
      <c r="D303" s="4"/>
      <c r="E303" s="8"/>
      <c r="F303" s="4"/>
      <c r="G303" s="9"/>
      <c r="H303" s="4"/>
    </row>
    <row r="304" spans="1:8" ht="12.75">
      <c r="A304" s="187"/>
      <c r="B304" s="187"/>
      <c r="C304" s="19"/>
      <c r="D304" s="4"/>
      <c r="E304" s="22"/>
      <c r="F304" s="4"/>
      <c r="G304" s="11"/>
      <c r="H304" s="4"/>
    </row>
    <row r="305" spans="1:8" ht="12.75">
      <c r="A305" s="187"/>
      <c r="B305" s="187"/>
      <c r="C305" s="19"/>
      <c r="D305" s="4"/>
      <c r="E305" s="9"/>
      <c r="F305" s="4"/>
      <c r="G305" s="11"/>
      <c r="H305" s="4"/>
    </row>
    <row r="306" spans="1:8" ht="12.75">
      <c r="A306" s="187"/>
      <c r="B306" s="187"/>
      <c r="C306" s="19"/>
      <c r="D306" s="4"/>
      <c r="E306" s="8"/>
      <c r="F306" s="4"/>
      <c r="G306" s="9"/>
      <c r="H306" s="4"/>
    </row>
    <row r="307" spans="1:8" ht="12.75">
      <c r="A307" s="187"/>
      <c r="B307" s="187"/>
      <c r="C307" s="19"/>
      <c r="D307" s="4"/>
      <c r="E307" s="9"/>
      <c r="F307" s="4"/>
      <c r="G307" s="11"/>
      <c r="H307" s="4"/>
    </row>
    <row r="308" spans="1:8" ht="12.75">
      <c r="A308" s="187"/>
      <c r="B308" s="187"/>
      <c r="C308" s="19"/>
      <c r="D308" s="8"/>
      <c r="E308" s="8"/>
      <c r="F308" s="8"/>
      <c r="G308" s="9"/>
      <c r="H308" s="4"/>
    </row>
    <row r="309" spans="1:8" ht="12.75">
      <c r="A309" s="187"/>
      <c r="B309" s="187"/>
      <c r="C309" s="19"/>
      <c r="D309" s="153"/>
      <c r="E309" s="9"/>
      <c r="F309" s="19"/>
      <c r="G309" s="154"/>
      <c r="H309" s="4"/>
    </row>
    <row r="310" spans="1:8" ht="12.75">
      <c r="A310" s="187"/>
      <c r="B310" s="187"/>
      <c r="C310" s="19"/>
      <c r="D310" s="4"/>
      <c r="E310" s="9"/>
      <c r="F310" s="4"/>
      <c r="G310" s="11"/>
      <c r="H310" s="4"/>
    </row>
    <row r="311" spans="1:8" ht="12.75">
      <c r="A311" s="187"/>
      <c r="B311" s="187"/>
      <c r="C311" s="19"/>
      <c r="D311" s="33"/>
      <c r="E311" s="33"/>
      <c r="F311" s="33"/>
      <c r="G311" s="9"/>
      <c r="H311" s="4"/>
    </row>
    <row r="312" spans="1:8" ht="12.75">
      <c r="A312" s="187"/>
      <c r="B312" s="187"/>
      <c r="C312" s="19"/>
      <c r="D312" s="4"/>
      <c r="E312" s="9"/>
      <c r="F312" s="4"/>
      <c r="G312" s="11"/>
      <c r="H312" s="4"/>
    </row>
    <row r="313" spans="1:8" ht="12.75">
      <c r="A313" s="187"/>
      <c r="B313" s="187"/>
      <c r="C313" s="19"/>
      <c r="D313" s="8"/>
      <c r="E313" s="8"/>
      <c r="F313" s="8"/>
      <c r="G313" s="9"/>
      <c r="H313" s="4"/>
    </row>
    <row r="314" spans="1:8" ht="12.75">
      <c r="A314" s="187"/>
      <c r="B314" s="187"/>
      <c r="C314" s="19"/>
      <c r="D314" s="8"/>
      <c r="E314" s="8"/>
      <c r="F314" s="8"/>
      <c r="G314" s="9"/>
      <c r="H314" s="4"/>
    </row>
    <row r="315" spans="1:8" ht="12.75">
      <c r="A315" s="187"/>
      <c r="B315" s="187"/>
      <c r="C315" s="19"/>
      <c r="D315" s="8"/>
      <c r="E315" s="8"/>
      <c r="F315" s="8"/>
      <c r="G315" s="9"/>
      <c r="H315" s="4"/>
    </row>
    <row r="316" spans="1:8" ht="12.75">
      <c r="A316" s="187"/>
      <c r="B316" s="187"/>
      <c r="C316" s="19"/>
      <c r="D316" s="8"/>
      <c r="E316" s="8"/>
      <c r="F316" s="8"/>
      <c r="G316" s="9"/>
      <c r="H316" s="4"/>
    </row>
    <row r="317" spans="1:8" ht="12.75">
      <c r="A317" s="187"/>
      <c r="B317" s="187"/>
      <c r="C317" s="19"/>
      <c r="D317" s="8"/>
      <c r="E317" s="8"/>
      <c r="F317" s="8"/>
      <c r="G317" s="9"/>
      <c r="H317" s="4"/>
    </row>
    <row r="318" spans="1:8" ht="12.75">
      <c r="A318" s="187"/>
      <c r="B318" s="187"/>
      <c r="C318" s="19"/>
      <c r="D318" s="8"/>
      <c r="E318" s="8"/>
      <c r="F318" s="30"/>
      <c r="G318" s="9"/>
      <c r="H318" s="4"/>
    </row>
    <row r="319" spans="1:8" ht="12.75">
      <c r="A319" s="4"/>
      <c r="B319" s="4"/>
      <c r="C319" s="19"/>
      <c r="D319" s="4"/>
      <c r="E319" s="4"/>
      <c r="F319" s="4"/>
      <c r="G319" s="4"/>
      <c r="H319" s="4"/>
    </row>
    <row r="320" spans="1:8" ht="12.75">
      <c r="A320" s="187"/>
      <c r="B320" s="187"/>
      <c r="C320" s="19"/>
      <c r="D320" s="8"/>
      <c r="E320" s="8"/>
      <c r="F320" s="8"/>
      <c r="G320" s="9"/>
      <c r="H320" s="4"/>
    </row>
    <row r="321" spans="1:8" ht="12.75">
      <c r="A321" s="187"/>
      <c r="B321" s="187"/>
      <c r="C321" s="19"/>
      <c r="D321" s="8"/>
      <c r="E321" s="9"/>
      <c r="F321" s="8"/>
      <c r="G321" s="11"/>
      <c r="H321" s="4"/>
    </row>
    <row r="322" spans="1:8" ht="12.75">
      <c r="A322" s="187"/>
      <c r="B322" s="187"/>
      <c r="C322" s="19"/>
      <c r="D322" s="8"/>
      <c r="E322" s="8"/>
      <c r="F322" s="8"/>
      <c r="G322" s="9"/>
      <c r="H322" s="4"/>
    </row>
    <row r="323" spans="1:8" ht="12.75">
      <c r="A323" s="187"/>
      <c r="B323" s="187"/>
      <c r="C323" s="19"/>
      <c r="D323" s="8"/>
      <c r="E323" s="8"/>
      <c r="F323" s="8"/>
      <c r="G323" s="9"/>
      <c r="H323" s="4"/>
    </row>
    <row r="324" spans="1:8" ht="12.75">
      <c r="A324" s="187"/>
      <c r="B324" s="187"/>
      <c r="C324" s="19"/>
      <c r="D324" s="8"/>
      <c r="E324" s="8"/>
      <c r="F324" s="8"/>
      <c r="G324" s="9"/>
      <c r="H324" s="4"/>
    </row>
    <row r="325" spans="1:8" ht="12.75">
      <c r="A325" s="187"/>
      <c r="B325" s="187"/>
      <c r="C325" s="19"/>
      <c r="D325" s="8"/>
      <c r="E325" s="9"/>
      <c r="F325" s="4"/>
      <c r="G325" s="11"/>
      <c r="H325" s="4"/>
    </row>
    <row r="326" spans="1:8" ht="12.75">
      <c r="A326" s="187"/>
      <c r="B326" s="187"/>
      <c r="C326" s="19"/>
      <c r="D326" s="4"/>
      <c r="E326" s="4"/>
      <c r="F326" s="8"/>
      <c r="G326" s="4"/>
      <c r="H326" s="4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7" ht="12.75">
      <c r="A354" s="155"/>
      <c r="B354" s="155"/>
      <c r="C354" s="155"/>
      <c r="D354" s="155"/>
      <c r="E354" s="155"/>
      <c r="F354" s="187"/>
      <c r="G354" s="187"/>
    </row>
    <row r="355" spans="1:7" ht="12.75">
      <c r="A355" s="209"/>
      <c r="B355" s="209"/>
      <c r="C355" s="209"/>
      <c r="D355" s="209"/>
      <c r="E355" s="209"/>
      <c r="F355" s="152"/>
      <c r="G355" s="209"/>
    </row>
    <row r="356" spans="1:7" ht="12.75">
      <c r="A356" s="209"/>
      <c r="B356" s="209"/>
      <c r="C356" s="209"/>
      <c r="D356" s="209"/>
      <c r="E356" s="209"/>
      <c r="F356" s="28"/>
      <c r="G356" s="209"/>
    </row>
    <row r="357" spans="1:7" ht="12.75">
      <c r="A357" s="209"/>
      <c r="B357" s="209"/>
      <c r="C357" s="209"/>
      <c r="D357" s="209"/>
      <c r="E357" s="209"/>
      <c r="F357" s="4"/>
      <c r="G357" s="209"/>
    </row>
    <row r="358" spans="1:7" ht="12.75">
      <c r="A358" s="187"/>
      <c r="B358" s="187"/>
      <c r="C358" s="187"/>
      <c r="D358" s="8"/>
      <c r="E358" s="8"/>
      <c r="F358" s="8"/>
      <c r="G358" s="9"/>
    </row>
    <row r="359" spans="1:7" ht="12.75">
      <c r="A359" s="187"/>
      <c r="B359" s="187"/>
      <c r="C359" s="187"/>
      <c r="D359" s="8"/>
      <c r="E359" s="8"/>
      <c r="F359" s="8"/>
      <c r="G359" s="9"/>
    </row>
    <row r="360" spans="1:7" ht="12.75">
      <c r="A360" s="187"/>
      <c r="B360" s="187"/>
      <c r="C360" s="187"/>
      <c r="D360" s="8"/>
      <c r="E360" s="8"/>
      <c r="F360" s="8"/>
      <c r="G360" s="9"/>
    </row>
    <row r="361" spans="1:7" ht="12.75">
      <c r="A361" s="187"/>
      <c r="B361" s="187"/>
      <c r="C361" s="187"/>
      <c r="D361" s="8"/>
      <c r="E361" s="8"/>
      <c r="F361" s="8"/>
      <c r="G361" s="9"/>
    </row>
    <row r="362" spans="1:7" ht="12.75" customHeight="1" hidden="1">
      <c r="A362" s="20"/>
      <c r="B362" s="20"/>
      <c r="C362" s="4"/>
      <c r="D362" s="8"/>
      <c r="E362" s="8"/>
      <c r="F362" s="4"/>
      <c r="G362" s="9"/>
    </row>
    <row r="363" spans="1:7" ht="12.75">
      <c r="A363" s="213"/>
      <c r="B363" s="213"/>
      <c r="C363" s="213"/>
      <c r="D363" s="8"/>
      <c r="E363" s="8"/>
      <c r="F363" s="8"/>
      <c r="G363" s="9"/>
    </row>
    <row r="364" spans="1:7" ht="12.75">
      <c r="A364" s="187"/>
      <c r="B364" s="187"/>
      <c r="C364" s="187"/>
      <c r="D364" s="8"/>
      <c r="E364" s="8"/>
      <c r="F364" s="4"/>
      <c r="G364" s="9"/>
    </row>
    <row r="365" spans="1:7" ht="12.75">
      <c r="A365" s="187"/>
      <c r="B365" s="187"/>
      <c r="C365" s="187"/>
      <c r="D365" s="8"/>
      <c r="E365" s="8"/>
      <c r="F365" s="4"/>
      <c r="G365" s="9"/>
    </row>
    <row r="366" spans="1:7" ht="12.75">
      <c r="A366" s="187"/>
      <c r="B366" s="187"/>
      <c r="C366" s="187"/>
      <c r="D366" s="8"/>
      <c r="E366" s="8"/>
      <c r="F366" s="8"/>
      <c r="G366" s="9"/>
    </row>
    <row r="367" spans="1:7" ht="12.75">
      <c r="A367" s="187"/>
      <c r="B367" s="187"/>
      <c r="C367" s="187"/>
      <c r="D367" s="8"/>
      <c r="E367" s="8"/>
      <c r="F367" s="8"/>
      <c r="G367" s="9"/>
    </row>
    <row r="368" spans="1:7" ht="12.75">
      <c r="A368" s="187"/>
      <c r="B368" s="187"/>
      <c r="C368" s="187"/>
      <c r="D368" s="8"/>
      <c r="E368" s="8"/>
      <c r="F368" s="8"/>
      <c r="G368" s="9"/>
    </row>
    <row r="369" spans="1:7" ht="12.75">
      <c r="A369" s="187"/>
      <c r="B369" s="187"/>
      <c r="C369" s="187"/>
      <c r="D369" s="8"/>
      <c r="E369" s="8"/>
      <c r="F369" s="8"/>
      <c r="G369" s="9"/>
    </row>
    <row r="370" spans="1:7" ht="12.75">
      <c r="A370" s="187"/>
      <c r="B370" s="187"/>
      <c r="C370" s="187"/>
      <c r="D370" s="8"/>
      <c r="E370" s="8"/>
      <c r="F370" s="8"/>
      <c r="G370" s="9"/>
    </row>
    <row r="371" spans="1:7" ht="12.75">
      <c r="A371" s="187"/>
      <c r="B371" s="187"/>
      <c r="C371" s="187"/>
      <c r="D371" s="8"/>
      <c r="E371" s="8"/>
      <c r="F371" s="8"/>
      <c r="G371" s="9"/>
    </row>
    <row r="372" spans="1:7" ht="12.75">
      <c r="A372" s="187"/>
      <c r="B372" s="187"/>
      <c r="C372" s="187"/>
      <c r="D372" s="8"/>
      <c r="E372" s="8"/>
      <c r="F372" s="4"/>
      <c r="G372" s="9"/>
    </row>
    <row r="373" spans="1:7" ht="12.75">
      <c r="A373" s="20"/>
      <c r="B373" s="20"/>
      <c r="C373" s="20"/>
      <c r="D373" s="8"/>
      <c r="E373" s="8"/>
      <c r="F373" s="4"/>
      <c r="G373" s="9"/>
    </row>
    <row r="374" spans="1:7" ht="12.75">
      <c r="A374" s="20"/>
      <c r="B374" s="20"/>
      <c r="C374" s="20"/>
      <c r="D374" s="8"/>
      <c r="E374" s="8"/>
      <c r="F374" s="8"/>
      <c r="G374" s="9"/>
    </row>
    <row r="375" spans="1:7" ht="12.75">
      <c r="A375" s="187"/>
      <c r="B375" s="187"/>
      <c r="C375" s="187"/>
      <c r="D375" s="8"/>
      <c r="E375" s="8"/>
      <c r="F375" s="8"/>
      <c r="G375" s="9"/>
    </row>
    <row r="376" spans="1:7" ht="12.75">
      <c r="A376" s="187"/>
      <c r="B376" s="187"/>
      <c r="C376" s="187"/>
      <c r="D376" s="8"/>
      <c r="E376" s="8"/>
      <c r="F376" s="8"/>
      <c r="G376" s="9"/>
    </row>
    <row r="377" spans="1:7" ht="12.75">
      <c r="A377" s="20"/>
      <c r="B377" s="20"/>
      <c r="C377" s="20"/>
      <c r="D377" s="8"/>
      <c r="E377" s="8"/>
      <c r="F377" s="8"/>
      <c r="G377" s="9"/>
    </row>
    <row r="378" spans="1:7" ht="12.75">
      <c r="A378" s="187"/>
      <c r="B378" s="187"/>
      <c r="C378" s="187"/>
      <c r="D378" s="8"/>
      <c r="E378" s="8"/>
      <c r="F378" s="8"/>
      <c r="G378" s="9"/>
    </row>
    <row r="379" spans="1:7" ht="12.75">
      <c r="A379" s="214"/>
      <c r="B379" s="187"/>
      <c r="C379" s="187"/>
      <c r="D379" s="8"/>
      <c r="E379" s="8"/>
      <c r="F379" s="8"/>
      <c r="G379" s="9"/>
    </row>
    <row r="380" spans="1:7" ht="12.75">
      <c r="A380" s="210"/>
      <c r="B380" s="187"/>
      <c r="C380" s="187"/>
      <c r="D380" s="8"/>
      <c r="E380" s="4"/>
      <c r="F380" s="4"/>
      <c r="G380" s="9"/>
    </row>
    <row r="381" spans="1:7" ht="12.75">
      <c r="A381" s="210"/>
      <c r="B381" s="187"/>
      <c r="C381" s="187"/>
      <c r="D381" s="8"/>
      <c r="E381" s="4"/>
      <c r="F381" s="4"/>
      <c r="G381" s="9"/>
    </row>
    <row r="382" spans="1:7" ht="12.75">
      <c r="A382" s="187"/>
      <c r="B382" s="187"/>
      <c r="C382" s="187"/>
      <c r="D382" s="4"/>
      <c r="E382" s="4"/>
      <c r="F382" s="4"/>
      <c r="G382" s="9"/>
    </row>
    <row r="383" spans="1:7" ht="12.75">
      <c r="A383" s="213"/>
      <c r="B383" s="187"/>
      <c r="C383" s="187"/>
      <c r="D383" s="8"/>
      <c r="E383" s="8"/>
      <c r="F383" s="8"/>
      <c r="G383" s="9"/>
    </row>
    <row r="384" spans="1:7" ht="12.75">
      <c r="A384" s="213"/>
      <c r="B384" s="187"/>
      <c r="C384" s="187"/>
      <c r="D384" s="8"/>
      <c r="E384" s="8"/>
      <c r="F384" s="8"/>
      <c r="G384" s="9"/>
    </row>
    <row r="385" spans="1:7" ht="12.75">
      <c r="A385" s="213"/>
      <c r="B385" s="187"/>
      <c r="C385" s="187"/>
      <c r="D385" s="8"/>
      <c r="E385" s="8"/>
      <c r="F385" s="8"/>
      <c r="G385" s="9"/>
    </row>
    <row r="386" spans="1:7" ht="12.75">
      <c r="A386" s="213"/>
      <c r="B386" s="187"/>
      <c r="C386" s="187"/>
      <c r="D386" s="8"/>
      <c r="E386" s="8"/>
      <c r="F386" s="8"/>
      <c r="G386" s="9"/>
    </row>
    <row r="387" spans="1:7" ht="12.75">
      <c r="A387" s="213"/>
      <c r="B387" s="187"/>
      <c r="C387" s="187"/>
      <c r="D387" s="4"/>
      <c r="E387" s="8"/>
      <c r="F387" s="8"/>
      <c r="G387" s="9"/>
    </row>
    <row r="388" spans="1:7" ht="12.75">
      <c r="A388" s="24"/>
      <c r="B388" s="20"/>
      <c r="C388" s="20"/>
      <c r="D388" s="4"/>
      <c r="E388" s="8"/>
      <c r="F388" s="8"/>
      <c r="G388" s="9"/>
    </row>
    <row r="389" spans="1:7" ht="12.75">
      <c r="A389" s="213"/>
      <c r="B389" s="187"/>
      <c r="C389" s="187"/>
      <c r="D389" s="8"/>
      <c r="E389" s="8"/>
      <c r="F389" s="4"/>
      <c r="G389" s="9"/>
    </row>
    <row r="390" spans="1:7" ht="12.75">
      <c r="A390" s="213"/>
      <c r="B390" s="187"/>
      <c r="C390" s="187"/>
      <c r="D390" s="4"/>
      <c r="E390" s="8"/>
      <c r="F390" s="4"/>
      <c r="G390" s="9"/>
    </row>
    <row r="391" spans="1:7" ht="12.75">
      <c r="A391" s="240"/>
      <c r="B391" s="240"/>
      <c r="C391" s="240"/>
      <c r="D391" s="8"/>
      <c r="E391" s="8"/>
      <c r="F391" s="8"/>
      <c r="G391" s="9"/>
    </row>
    <row r="392" spans="1:8" ht="12.75">
      <c r="A392" s="213"/>
      <c r="B392" s="187"/>
      <c r="C392" s="187"/>
      <c r="D392" s="31"/>
      <c r="E392" s="8"/>
      <c r="F392" s="8"/>
      <c r="G392" s="9"/>
      <c r="H392" s="4"/>
    </row>
    <row r="393" spans="1:8" ht="12.75">
      <c r="A393" s="238"/>
      <c r="B393" s="187"/>
      <c r="C393" s="187"/>
      <c r="D393" s="8"/>
      <c r="E393" s="8"/>
      <c r="F393" s="8"/>
      <c r="G393" s="9"/>
      <c r="H393" s="4"/>
    </row>
    <row r="394" spans="1:8" ht="12.75">
      <c r="A394" s="238"/>
      <c r="B394" s="187"/>
      <c r="C394" s="187"/>
      <c r="D394" s="8"/>
      <c r="E394" s="8"/>
      <c r="F394" s="8"/>
      <c r="G394" s="9"/>
      <c r="H394" s="4"/>
    </row>
    <row r="395" spans="1:8" ht="12.75">
      <c r="A395" s="238"/>
      <c r="B395" s="187"/>
      <c r="C395" s="187"/>
      <c r="D395" s="8"/>
      <c r="E395" s="8"/>
      <c r="F395" s="8"/>
      <c r="G395" s="9"/>
      <c r="H395" s="4"/>
    </row>
    <row r="396" spans="1:8" ht="12.75">
      <c r="A396" s="242"/>
      <c r="B396" s="243"/>
      <c r="C396" s="243"/>
      <c r="D396" s="8"/>
      <c r="E396" s="8"/>
      <c r="F396" s="8"/>
      <c r="G396" s="9"/>
      <c r="H396" s="4"/>
    </row>
    <row r="397" spans="1:8" ht="12.75">
      <c r="A397" s="187"/>
      <c r="B397" s="187"/>
      <c r="C397" s="187"/>
      <c r="D397" s="8"/>
      <c r="E397" s="8"/>
      <c r="F397" s="8"/>
      <c r="G397" s="156"/>
      <c r="H397" s="4"/>
    </row>
    <row r="398" spans="1:8" ht="12.75">
      <c r="A398" s="213"/>
      <c r="B398" s="187"/>
      <c r="C398" s="187"/>
      <c r="D398" s="8"/>
      <c r="E398" s="4"/>
      <c r="F398" s="8"/>
      <c r="G398" s="9"/>
      <c r="H398" s="4"/>
    </row>
    <row r="399" spans="1:8" ht="12.75">
      <c r="A399" s="213"/>
      <c r="B399" s="187"/>
      <c r="C399" s="187"/>
      <c r="D399" s="8"/>
      <c r="E399" s="4"/>
      <c r="F399" s="8"/>
      <c r="G399" s="9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20"/>
      <c r="B404" s="20"/>
      <c r="C404" s="8"/>
      <c r="D404" s="8"/>
      <c r="E404" s="9"/>
      <c r="F404" s="8"/>
      <c r="G404" s="11"/>
      <c r="H404" s="4"/>
    </row>
    <row r="405" spans="1:8" ht="12.75">
      <c r="A405" s="4"/>
      <c r="B405" s="4"/>
      <c r="C405" s="4"/>
      <c r="D405" s="4"/>
      <c r="E405" s="8"/>
      <c r="F405" s="4"/>
      <c r="G405" s="4"/>
      <c r="H405" s="4"/>
    </row>
    <row r="406" spans="1:8" ht="12.75">
      <c r="A406" s="4"/>
      <c r="B406" s="4"/>
      <c r="C406" s="4"/>
      <c r="D406" s="4"/>
      <c r="E406" s="8"/>
      <c r="F406" s="4"/>
      <c r="G406" s="4"/>
      <c r="H406" s="4"/>
    </row>
    <row r="407" spans="1:8" ht="12.75">
      <c r="A407" s="4"/>
      <c r="B407" s="4"/>
      <c r="C407" s="7"/>
      <c r="D407" s="4"/>
      <c r="E407" s="7"/>
      <c r="F407" s="7"/>
      <c r="G407" s="7"/>
      <c r="H407" s="4"/>
    </row>
    <row r="408" spans="1:8" ht="12.75">
      <c r="A408" s="4"/>
      <c r="B408" s="4"/>
      <c r="C408" s="8"/>
      <c r="D408" s="8"/>
      <c r="E408" s="9"/>
      <c r="F408" s="8"/>
      <c r="G408" s="4"/>
      <c r="H408" s="4"/>
    </row>
    <row r="409" spans="1:8" ht="12.75">
      <c r="A409" s="4"/>
      <c r="B409" s="4"/>
      <c r="C409" s="8"/>
      <c r="D409" s="8"/>
      <c r="E409" s="9"/>
      <c r="F409" s="8"/>
      <c r="G409" s="10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8">
      <c r="A414" s="239"/>
      <c r="B414" s="239"/>
      <c r="C414" s="239"/>
      <c r="D414" s="239"/>
      <c r="E414" s="239"/>
      <c r="F414" s="239"/>
      <c r="G414" s="239"/>
      <c r="H414" s="239"/>
    </row>
    <row r="415" spans="1:8" ht="18">
      <c r="A415" s="239"/>
      <c r="B415" s="239"/>
      <c r="C415" s="239"/>
      <c r="D415" s="239"/>
      <c r="E415" s="239"/>
      <c r="F415" s="239"/>
      <c r="G415" s="239"/>
      <c r="H415" s="239"/>
    </row>
    <row r="416" spans="1:8" ht="12.75">
      <c r="A416" s="4"/>
      <c r="B416" s="4"/>
      <c r="C416" s="4"/>
      <c r="D416" s="4"/>
      <c r="E416" s="4"/>
      <c r="F416" s="187"/>
      <c r="G416" s="187"/>
      <c r="H416" s="4"/>
    </row>
    <row r="417" spans="1:8" ht="12.75">
      <c r="A417" s="209"/>
      <c r="B417" s="187"/>
      <c r="C417" s="187"/>
      <c r="D417" s="209"/>
      <c r="E417" s="187"/>
      <c r="F417" s="151"/>
      <c r="G417" s="209"/>
      <c r="H417" s="4"/>
    </row>
    <row r="418" spans="1:8" ht="12.75">
      <c r="A418" s="187"/>
      <c r="B418" s="187"/>
      <c r="C418" s="187"/>
      <c r="D418" s="241"/>
      <c r="E418" s="209"/>
      <c r="F418" s="28"/>
      <c r="G418" s="187"/>
      <c r="H418" s="4"/>
    </row>
    <row r="419" spans="1:8" ht="12.75">
      <c r="A419" s="187"/>
      <c r="B419" s="187"/>
      <c r="C419" s="187"/>
      <c r="D419" s="241"/>
      <c r="E419" s="212"/>
      <c r="F419" s="7"/>
      <c r="G419" s="187"/>
      <c r="H419" s="4"/>
    </row>
    <row r="420" spans="1:7" ht="12.75">
      <c r="A420" s="187"/>
      <c r="B420" s="187"/>
      <c r="C420" s="187"/>
      <c r="D420" s="4"/>
      <c r="E420" s="4"/>
      <c r="F420" s="4"/>
      <c r="G420" s="4"/>
    </row>
    <row r="421" spans="1:7" ht="12.75">
      <c r="A421" s="187"/>
      <c r="B421" s="187"/>
      <c r="C421" s="187"/>
      <c r="D421" s="8"/>
      <c r="E421" s="8"/>
      <c r="F421" s="8"/>
      <c r="G421" s="9"/>
    </row>
    <row r="422" spans="1:7" ht="12.75">
      <c r="A422" s="187"/>
      <c r="B422" s="187"/>
      <c r="C422" s="187"/>
      <c r="D422" s="8"/>
      <c r="E422" s="8"/>
      <c r="F422" s="8"/>
      <c r="G422" s="9"/>
    </row>
    <row r="423" spans="1:7" ht="12.75">
      <c r="A423" s="187"/>
      <c r="B423" s="187"/>
      <c r="C423" s="187"/>
      <c r="D423" s="8"/>
      <c r="E423" s="8"/>
      <c r="F423" s="8"/>
      <c r="G423" s="9"/>
    </row>
    <row r="424" spans="1:7" ht="12.75">
      <c r="A424" s="187"/>
      <c r="B424" s="187"/>
      <c r="C424" s="187"/>
      <c r="D424" s="8"/>
      <c r="E424" s="8"/>
      <c r="F424" s="8"/>
      <c r="G424" s="4"/>
    </row>
    <row r="425" spans="1:7" ht="12.75">
      <c r="A425" s="187"/>
      <c r="B425" s="187"/>
      <c r="C425" s="187"/>
      <c r="D425" s="8"/>
      <c r="E425" s="8"/>
      <c r="F425" s="8"/>
      <c r="G425" s="9"/>
    </row>
    <row r="426" spans="1:7" ht="12.75">
      <c r="A426" s="187"/>
      <c r="B426" s="187"/>
      <c r="C426" s="187"/>
      <c r="D426" s="8"/>
      <c r="E426" s="8"/>
      <c r="F426" s="8"/>
      <c r="G426" s="9"/>
    </row>
    <row r="427" spans="1:7" ht="12.75">
      <c r="A427" s="187"/>
      <c r="B427" s="187"/>
      <c r="C427" s="187"/>
      <c r="D427" s="8"/>
      <c r="E427" s="8"/>
      <c r="F427" s="8"/>
      <c r="G427" s="9"/>
    </row>
    <row r="428" spans="1:7" ht="12.75">
      <c r="A428" s="187"/>
      <c r="B428" s="187"/>
      <c r="C428" s="187"/>
      <c r="D428" s="8"/>
      <c r="E428" s="8"/>
      <c r="F428" s="8"/>
      <c r="G428" s="9"/>
    </row>
    <row r="429" spans="1:7" ht="12.75">
      <c r="A429" s="187"/>
      <c r="B429" s="187"/>
      <c r="C429" s="187"/>
      <c r="D429" s="8"/>
      <c r="E429" s="8"/>
      <c r="F429" s="8"/>
      <c r="G429" s="9"/>
    </row>
    <row r="430" spans="1:7" ht="12.75">
      <c r="A430" s="187"/>
      <c r="B430" s="187"/>
      <c r="C430" s="187"/>
      <c r="D430" s="8"/>
      <c r="E430" s="8"/>
      <c r="F430" s="8"/>
      <c r="G430" s="9"/>
    </row>
    <row r="431" spans="1:7" ht="12.75">
      <c r="A431" s="187"/>
      <c r="B431" s="187"/>
      <c r="C431" s="187"/>
      <c r="D431" s="8"/>
      <c r="E431" s="8"/>
      <c r="F431" s="8"/>
      <c r="G431" s="9"/>
    </row>
    <row r="432" spans="1:7" ht="12.75">
      <c r="A432" s="209"/>
      <c r="B432" s="187"/>
      <c r="C432" s="187"/>
      <c r="D432" s="8"/>
      <c r="E432" s="8"/>
      <c r="F432" s="8"/>
      <c r="G432" s="9"/>
    </row>
    <row r="433" spans="1:7" ht="12.75">
      <c r="A433" s="209"/>
      <c r="B433" s="187"/>
      <c r="C433" s="187"/>
      <c r="D433" s="8"/>
      <c r="E433" s="8"/>
      <c r="F433" s="8"/>
      <c r="G433" s="9"/>
    </row>
    <row r="434" spans="1:7" ht="12.75">
      <c r="A434" s="187"/>
      <c r="B434" s="187"/>
      <c r="C434" s="187"/>
      <c r="D434" s="4"/>
      <c r="E434" s="4"/>
      <c r="F434" s="4"/>
      <c r="G434" s="9"/>
    </row>
    <row r="435" spans="1:7" ht="12.75">
      <c r="A435" s="187"/>
      <c r="B435" s="187"/>
      <c r="C435" s="187"/>
      <c r="D435" s="4"/>
      <c r="E435" s="4"/>
      <c r="F435" s="4"/>
      <c r="G435" s="9"/>
    </row>
    <row r="436" spans="1:7" ht="12.75">
      <c r="A436" s="187"/>
      <c r="B436" s="187"/>
      <c r="C436" s="187"/>
      <c r="D436" s="8"/>
      <c r="E436" s="8"/>
      <c r="F436" s="8"/>
      <c r="G436" s="9"/>
    </row>
    <row r="437" spans="1:7" ht="12.75">
      <c r="A437" s="187"/>
      <c r="B437" s="187"/>
      <c r="C437" s="187"/>
      <c r="D437" s="8"/>
      <c r="E437" s="8"/>
      <c r="F437" s="8"/>
      <c r="G437" s="9"/>
    </row>
    <row r="438" spans="1:7" ht="12.75">
      <c r="A438" s="187"/>
      <c r="B438" s="187"/>
      <c r="C438" s="187"/>
      <c r="D438" s="8"/>
      <c r="E438" s="8"/>
      <c r="F438" s="8"/>
      <c r="G438" s="9"/>
    </row>
    <row r="439" spans="1:7" ht="12.75">
      <c r="A439" s="187"/>
      <c r="B439" s="187"/>
      <c r="C439" s="187"/>
      <c r="D439" s="29"/>
      <c r="E439" s="29"/>
      <c r="F439" s="29"/>
      <c r="G439" s="9"/>
    </row>
    <row r="440" spans="1:7" ht="12.75">
      <c r="A440" s="187"/>
      <c r="B440" s="187"/>
      <c r="C440" s="187"/>
      <c r="D440" s="31"/>
      <c r="E440" s="31"/>
      <c r="F440" s="31"/>
      <c r="G440" s="9"/>
    </row>
    <row r="441" spans="1:7" ht="12.75">
      <c r="A441" s="187"/>
      <c r="B441" s="187"/>
      <c r="C441" s="187"/>
      <c r="D441" s="8"/>
      <c r="E441" s="8"/>
      <c r="F441" s="8"/>
      <c r="G441" s="9"/>
    </row>
    <row r="442" spans="1:7" ht="12.75">
      <c r="A442" s="187"/>
      <c r="B442" s="187"/>
      <c r="C442" s="187"/>
      <c r="D442" s="8"/>
      <c r="E442" s="8"/>
      <c r="F442" s="8"/>
      <c r="G442" s="9"/>
    </row>
    <row r="443" spans="1:7" ht="12.75">
      <c r="A443" s="187"/>
      <c r="B443" s="187"/>
      <c r="C443" s="187"/>
      <c r="D443" s="8"/>
      <c r="E443" s="8"/>
      <c r="F443" s="8"/>
      <c r="G443" s="9"/>
    </row>
    <row r="444" spans="1:7" ht="12.75">
      <c r="A444" s="187"/>
      <c r="B444" s="187"/>
      <c r="C444" s="187"/>
      <c r="D444" s="8"/>
      <c r="E444" s="8"/>
      <c r="F444" s="8"/>
      <c r="G444" s="9"/>
    </row>
    <row r="445" spans="1:7" ht="12.75">
      <c r="A445" s="187"/>
      <c r="B445" s="187"/>
      <c r="C445" s="187"/>
      <c r="D445" s="8"/>
      <c r="E445" s="8"/>
      <c r="F445" s="8"/>
      <c r="G445" s="9"/>
    </row>
    <row r="446" spans="1:7" ht="12.75">
      <c r="A446" s="187"/>
      <c r="B446" s="187"/>
      <c r="C446" s="187"/>
      <c r="D446" s="8"/>
      <c r="E446" s="8"/>
      <c r="F446" s="8"/>
      <c r="G446" s="9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8"/>
      <c r="D448" s="8"/>
      <c r="E448" s="4"/>
      <c r="F448" s="8"/>
      <c r="G448" s="10"/>
    </row>
    <row r="449" spans="1:7" ht="12.75">
      <c r="A449" s="4"/>
      <c r="B449" s="4"/>
      <c r="C449" s="8"/>
      <c r="D449" s="8"/>
      <c r="E449" s="9"/>
      <c r="F449" s="8"/>
      <c r="G449" s="10"/>
    </row>
    <row r="450" spans="1:7" ht="12.75">
      <c r="A450" s="4"/>
      <c r="B450" s="4"/>
      <c r="C450" s="8"/>
      <c r="D450" s="8"/>
      <c r="E450" s="9"/>
      <c r="F450" s="8"/>
      <c r="G450" s="10"/>
    </row>
    <row r="451" spans="1:7" ht="12.75">
      <c r="A451" s="4"/>
      <c r="B451" s="4"/>
      <c r="C451" s="7"/>
      <c r="D451" s="7"/>
      <c r="E451" s="7"/>
      <c r="F451" s="7"/>
      <c r="G451" s="7"/>
    </row>
    <row r="452" spans="1:7" ht="12.75">
      <c r="A452" s="4"/>
      <c r="B452" s="4"/>
      <c r="C452" s="8"/>
      <c r="D452" s="8"/>
      <c r="E452" s="4"/>
      <c r="F452" s="8"/>
      <c r="G452" s="10"/>
    </row>
    <row r="453" spans="1:7" ht="12.75">
      <c r="A453" s="4"/>
      <c r="B453" s="4"/>
      <c r="C453" s="8"/>
      <c r="D453" s="8"/>
      <c r="E453" s="4"/>
      <c r="F453" s="8"/>
      <c r="G453" s="10"/>
    </row>
    <row r="454" spans="1:7" ht="12.75">
      <c r="A454" s="4"/>
      <c r="B454" s="4"/>
      <c r="C454" s="8"/>
      <c r="D454" s="8"/>
      <c r="E454" s="4"/>
      <c r="F454" s="8"/>
      <c r="G454" s="10"/>
    </row>
    <row r="473" spans="1:8" ht="18">
      <c r="A473" s="239"/>
      <c r="B473" s="239"/>
      <c r="C473" s="239"/>
      <c r="D473" s="239"/>
      <c r="E473" s="239"/>
      <c r="F473" s="239"/>
      <c r="G473" s="239"/>
      <c r="H473" s="187"/>
    </row>
    <row r="474" spans="1:8" ht="18">
      <c r="A474" s="244"/>
      <c r="B474" s="245"/>
      <c r="C474" s="245"/>
      <c r="D474" s="245"/>
      <c r="E474" s="245"/>
      <c r="F474" s="245"/>
      <c r="G474" s="245"/>
      <c r="H474" s="245"/>
    </row>
    <row r="475" spans="1:8" ht="12" customHeight="1">
      <c r="A475" s="157"/>
      <c r="B475" s="157"/>
      <c r="C475" s="157"/>
      <c r="D475" s="157"/>
      <c r="E475" s="157"/>
      <c r="F475" s="157"/>
      <c r="G475" s="157"/>
      <c r="H475" s="4"/>
    </row>
    <row r="476" spans="1:8" ht="12.75" customHeight="1">
      <c r="A476" s="157"/>
      <c r="B476" s="157"/>
      <c r="C476" s="157"/>
      <c r="D476" s="157"/>
      <c r="E476" s="157"/>
      <c r="F476" s="157"/>
      <c r="G476" s="157"/>
      <c r="H476" s="4"/>
    </row>
    <row r="477" spans="1:8" ht="12.75" customHeight="1">
      <c r="A477" s="157"/>
      <c r="B477" s="157"/>
      <c r="C477" s="157"/>
      <c r="D477" s="157"/>
      <c r="E477" s="157"/>
      <c r="F477" s="157"/>
      <c r="G477" s="157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158"/>
      <c r="B479" s="4"/>
      <c r="C479" s="4"/>
      <c r="D479" s="4"/>
      <c r="E479" s="4"/>
      <c r="F479" s="187"/>
      <c r="G479" s="187"/>
      <c r="H479" s="4"/>
    </row>
    <row r="480" spans="1:8" ht="12.75">
      <c r="A480" s="209"/>
      <c r="B480" s="187"/>
      <c r="C480" s="187"/>
      <c r="D480" s="209"/>
      <c r="E480" s="212"/>
      <c r="F480" s="151"/>
      <c r="G480" s="209"/>
      <c r="H480" s="4"/>
    </row>
    <row r="481" spans="1:8" ht="12.75">
      <c r="A481" s="187"/>
      <c r="B481" s="187"/>
      <c r="C481" s="187"/>
      <c r="D481" s="209"/>
      <c r="E481" s="209"/>
      <c r="F481" s="28"/>
      <c r="G481" s="187"/>
      <c r="H481" s="4"/>
    </row>
    <row r="482" spans="1:8" ht="12.75">
      <c r="A482" s="187"/>
      <c r="B482" s="187"/>
      <c r="C482" s="187"/>
      <c r="D482" s="209"/>
      <c r="E482" s="212"/>
      <c r="F482" s="7"/>
      <c r="G482" s="187"/>
      <c r="H482" s="4"/>
    </row>
    <row r="483" spans="1:8" ht="12.75">
      <c r="A483" s="187"/>
      <c r="B483" s="187"/>
      <c r="C483" s="187"/>
      <c r="D483" s="4"/>
      <c r="E483" s="4"/>
      <c r="F483" s="8"/>
      <c r="G483" s="9"/>
      <c r="H483" s="4"/>
    </row>
    <row r="484" spans="1:8" ht="12.75">
      <c r="A484" s="187"/>
      <c r="B484" s="187"/>
      <c r="C484" s="187"/>
      <c r="D484" s="4"/>
      <c r="E484" s="4"/>
      <c r="F484" s="8"/>
      <c r="G484" s="9"/>
      <c r="H484" s="4"/>
    </row>
    <row r="485" spans="1:8" ht="12.75">
      <c r="A485" s="187"/>
      <c r="B485" s="187"/>
      <c r="C485" s="187"/>
      <c r="D485" s="4"/>
      <c r="E485" s="4"/>
      <c r="F485" s="8"/>
      <c r="G485" s="9"/>
      <c r="H485" s="4"/>
    </row>
    <row r="486" spans="1:8" ht="12.75">
      <c r="A486" s="187"/>
      <c r="B486" s="187"/>
      <c r="C486" s="187"/>
      <c r="D486" s="4"/>
      <c r="E486" s="4"/>
      <c r="F486" s="8"/>
      <c r="G486" s="9"/>
      <c r="H486" s="4"/>
    </row>
    <row r="487" spans="1:8" ht="12.75">
      <c r="A487" s="187"/>
      <c r="B487" s="187"/>
      <c r="C487" s="187"/>
      <c r="D487" s="4"/>
      <c r="E487" s="4"/>
      <c r="F487" s="4"/>
      <c r="G487" s="9"/>
      <c r="H487" s="4"/>
    </row>
    <row r="488" spans="1:8" ht="12.75">
      <c r="A488" s="209"/>
      <c r="B488" s="208"/>
      <c r="C488" s="208"/>
      <c r="D488" s="4"/>
      <c r="E488" s="4"/>
      <c r="F488" s="9"/>
      <c r="G488" s="4"/>
      <c r="H488" s="4"/>
    </row>
    <row r="489" spans="1:8" ht="12.75">
      <c r="A489" s="209"/>
      <c r="B489" s="208"/>
      <c r="C489" s="208"/>
      <c r="D489" s="4"/>
      <c r="E489" s="4"/>
      <c r="F489" s="9"/>
      <c r="G489" s="4"/>
      <c r="H489" s="4"/>
    </row>
    <row r="490" spans="1:8" ht="12.75">
      <c r="A490" s="208"/>
      <c r="B490" s="208"/>
      <c r="C490" s="208"/>
      <c r="D490" s="4"/>
      <c r="E490" s="4"/>
      <c r="F490" s="9"/>
      <c r="G490" s="4"/>
      <c r="H490" s="4"/>
    </row>
    <row r="491" spans="1:8" ht="12.75">
      <c r="A491" s="187"/>
      <c r="B491" s="187"/>
      <c r="C491" s="187"/>
      <c r="D491" s="4"/>
      <c r="E491" s="4"/>
      <c r="F491" s="8"/>
      <c r="G491" s="9"/>
      <c r="H491" s="4"/>
    </row>
    <row r="492" spans="1:8" ht="12.75">
      <c r="A492" s="187"/>
      <c r="B492" s="187"/>
      <c r="C492" s="187"/>
      <c r="D492" s="4"/>
      <c r="E492" s="4"/>
      <c r="F492" s="8"/>
      <c r="G492" s="9"/>
      <c r="H492" s="4"/>
    </row>
    <row r="493" spans="1:8" ht="12.75">
      <c r="A493" s="187"/>
      <c r="B493" s="187"/>
      <c r="C493" s="187"/>
      <c r="D493" s="4"/>
      <c r="E493" s="4"/>
      <c r="F493" s="4"/>
      <c r="G493" s="9"/>
      <c r="H493" s="4"/>
    </row>
    <row r="494" spans="1:8" ht="12.75">
      <c r="A494" s="20"/>
      <c r="B494" s="20"/>
      <c r="C494" s="4"/>
      <c r="D494" s="4"/>
      <c r="E494" s="9"/>
      <c r="F494" s="4"/>
      <c r="G494" s="11"/>
      <c r="H494" s="4"/>
    </row>
    <row r="495" spans="1:8" ht="12.75">
      <c r="A495" s="4"/>
      <c r="B495" s="4"/>
      <c r="C495" s="4"/>
      <c r="D495" s="4"/>
      <c r="E495" s="9"/>
      <c r="F495" s="4"/>
      <c r="G495" s="11"/>
      <c r="H495" s="4"/>
    </row>
    <row r="496" spans="1:8" ht="12.75">
      <c r="A496" s="23"/>
      <c r="B496" s="23"/>
      <c r="C496" s="4"/>
      <c r="D496" s="4"/>
      <c r="E496" s="4"/>
      <c r="F496" s="20"/>
      <c r="G496" s="4"/>
      <c r="H496" s="4"/>
    </row>
    <row r="497" spans="1:8" ht="12.75">
      <c r="A497" s="20"/>
      <c r="B497" s="20"/>
      <c r="C497" s="21"/>
      <c r="D497" s="4"/>
      <c r="E497" s="22"/>
      <c r="F497" s="19"/>
      <c r="G497" s="19"/>
      <c r="H497" s="4"/>
    </row>
    <row r="498" spans="1:8" ht="12.75">
      <c r="A498" s="214"/>
      <c r="B498" s="187"/>
      <c r="C498" s="4"/>
      <c r="D498" s="4"/>
      <c r="E498" s="4"/>
      <c r="F498" s="187"/>
      <c r="G498" s="187"/>
      <c r="H498" s="4"/>
    </row>
    <row r="499" spans="1:8" ht="12.75">
      <c r="A499" s="209"/>
      <c r="B499" s="187"/>
      <c r="C499" s="187"/>
      <c r="D499" s="209"/>
      <c r="E499" s="212"/>
      <c r="F499" s="151"/>
      <c r="G499" s="209"/>
      <c r="H499" s="4"/>
    </row>
    <row r="500" spans="1:8" ht="12.75">
      <c r="A500" s="187"/>
      <c r="B500" s="187"/>
      <c r="C500" s="187"/>
      <c r="D500" s="209"/>
      <c r="E500" s="209"/>
      <c r="F500" s="28"/>
      <c r="G500" s="187"/>
      <c r="H500" s="4"/>
    </row>
    <row r="501" spans="1:8" ht="12.75">
      <c r="A501" s="187"/>
      <c r="B501" s="187"/>
      <c r="C501" s="187"/>
      <c r="D501" s="209"/>
      <c r="E501" s="212"/>
      <c r="F501" s="7"/>
      <c r="G501" s="187"/>
      <c r="H501" s="4"/>
    </row>
    <row r="502" spans="1:8" ht="12.75">
      <c r="A502" s="187"/>
      <c r="B502" s="187"/>
      <c r="C502" s="187"/>
      <c r="D502" s="4"/>
      <c r="E502" s="4"/>
      <c r="F502" s="4"/>
      <c r="G502" s="9"/>
      <c r="H502" s="4"/>
    </row>
    <row r="503" spans="1:8" ht="12.75">
      <c r="A503" s="187"/>
      <c r="B503" s="187"/>
      <c r="C503" s="187"/>
      <c r="D503" s="4"/>
      <c r="E503" s="4"/>
      <c r="F503" s="4"/>
      <c r="G503" s="9"/>
      <c r="H503" s="4"/>
    </row>
    <row r="504" spans="1:8" ht="12.75">
      <c r="A504" s="187"/>
      <c r="B504" s="187"/>
      <c r="C504" s="187"/>
      <c r="D504" s="4"/>
      <c r="E504" s="4"/>
      <c r="F504" s="4"/>
      <c r="G504" s="9"/>
      <c r="H504" s="4"/>
    </row>
    <row r="505" spans="1:8" ht="12.75">
      <c r="A505" s="187"/>
      <c r="B505" s="187"/>
      <c r="C505" s="187"/>
      <c r="D505" s="4"/>
      <c r="E505" s="4"/>
      <c r="F505" s="4"/>
      <c r="G505" s="9"/>
      <c r="H505" s="4"/>
    </row>
    <row r="506" spans="1:8" ht="12.75">
      <c r="A506" s="187"/>
      <c r="B506" s="187"/>
      <c r="C506" s="187"/>
      <c r="D506" s="8"/>
      <c r="E506" s="8"/>
      <c r="F506" s="8"/>
      <c r="G506" s="9"/>
      <c r="H506" s="4"/>
    </row>
    <row r="507" spans="1:8" ht="12.75">
      <c r="A507" s="187"/>
      <c r="B507" s="187"/>
      <c r="C507" s="187"/>
      <c r="D507" s="8"/>
      <c r="E507" s="8"/>
      <c r="F507" s="8"/>
      <c r="G507" s="9"/>
      <c r="H507" s="4"/>
    </row>
    <row r="508" spans="1:8" ht="12.75">
      <c r="A508" s="187"/>
      <c r="B508" s="187"/>
      <c r="C508" s="187"/>
      <c r="D508" s="8"/>
      <c r="E508" s="8"/>
      <c r="F508" s="8"/>
      <c r="G508" s="9"/>
      <c r="H508" s="4"/>
    </row>
    <row r="509" spans="1:8" ht="12.75">
      <c r="A509" s="187"/>
      <c r="B509" s="187"/>
      <c r="C509" s="187"/>
      <c r="D509" s="8"/>
      <c r="E509" s="8"/>
      <c r="F509" s="30"/>
      <c r="G509" s="9"/>
      <c r="H509" s="4"/>
    </row>
    <row r="510" spans="1:8" ht="12.75">
      <c r="A510" s="187"/>
      <c r="B510" s="187"/>
      <c r="C510" s="187"/>
      <c r="D510" s="8"/>
      <c r="E510" s="8"/>
      <c r="F510" s="8"/>
      <c r="G510" s="9"/>
      <c r="H510" s="4"/>
    </row>
    <row r="511" spans="1:8" ht="12.75">
      <c r="A511" s="209"/>
      <c r="B511" s="208"/>
      <c r="C511" s="208"/>
      <c r="D511" s="4"/>
      <c r="E511" s="4"/>
      <c r="F511" s="4"/>
      <c r="G511" s="9"/>
      <c r="H511" s="4"/>
    </row>
    <row r="512" spans="1:8" ht="12.75">
      <c r="A512" s="209"/>
      <c r="B512" s="208"/>
      <c r="C512" s="208"/>
      <c r="D512" s="4"/>
      <c r="E512" s="4"/>
      <c r="F512" s="4"/>
      <c r="G512" s="9"/>
      <c r="H512" s="4"/>
    </row>
    <row r="513" spans="1:8" ht="12.75">
      <c r="A513" s="208"/>
      <c r="B513" s="208"/>
      <c r="C513" s="208"/>
      <c r="D513" s="4"/>
      <c r="E513" s="4"/>
      <c r="F513" s="4"/>
      <c r="G513" s="9"/>
      <c r="H513" s="4"/>
    </row>
    <row r="514" spans="1:7" ht="12.75">
      <c r="A514" s="187"/>
      <c r="B514" s="187"/>
      <c r="C514" s="187"/>
      <c r="D514" s="8"/>
      <c r="E514" s="8"/>
      <c r="F514" s="8"/>
      <c r="G514" s="9"/>
    </row>
    <row r="515" spans="1:7" ht="12.75">
      <c r="A515" s="187"/>
      <c r="B515" s="187"/>
      <c r="C515" s="187"/>
      <c r="D515" s="8"/>
      <c r="E515" s="8"/>
      <c r="F515" s="8"/>
      <c r="G515" s="9"/>
    </row>
    <row r="516" spans="1:7" ht="12.75">
      <c r="A516" s="187"/>
      <c r="B516" s="187"/>
      <c r="C516" s="187"/>
      <c r="D516" s="8"/>
      <c r="E516" s="8"/>
      <c r="F516" s="8"/>
      <c r="G516" s="9"/>
    </row>
    <row r="517" spans="1:7" ht="12.75">
      <c r="A517" s="187"/>
      <c r="B517" s="187"/>
      <c r="C517" s="187"/>
      <c r="D517" s="8"/>
      <c r="E517" s="8"/>
      <c r="F517" s="8"/>
      <c r="G517" s="9"/>
    </row>
    <row r="518" spans="1:7" ht="12.75">
      <c r="A518" s="187"/>
      <c r="B518" s="187"/>
      <c r="C518" s="187"/>
      <c r="D518" s="32"/>
      <c r="E518" s="32"/>
      <c r="F518" s="32"/>
      <c r="G518" s="9"/>
    </row>
    <row r="519" spans="1:7" ht="12.75">
      <c r="A519" s="4"/>
      <c r="B519" s="4"/>
      <c r="C519" s="4"/>
      <c r="D519" s="4"/>
      <c r="E519" s="9"/>
      <c r="F519" s="4"/>
      <c r="G519" s="11"/>
    </row>
    <row r="520" spans="1:7" ht="12.75">
      <c r="A520" s="4"/>
      <c r="B520" s="4"/>
      <c r="C520" s="4"/>
      <c r="D520" s="4"/>
      <c r="E520" s="9"/>
      <c r="F520" s="4"/>
      <c r="G520" s="11"/>
    </row>
    <row r="521" spans="1:7" ht="12.75">
      <c r="A521" s="4"/>
      <c r="B521" s="4"/>
      <c r="C521" s="4"/>
      <c r="D521" s="4"/>
      <c r="E521" s="9"/>
      <c r="F521" s="4"/>
      <c r="G521" s="11"/>
    </row>
    <row r="522" spans="1:7" ht="12.75">
      <c r="A522" s="4"/>
      <c r="B522" s="4"/>
      <c r="C522" s="4"/>
      <c r="D522" s="4"/>
      <c r="E522" s="9"/>
      <c r="F522" s="4"/>
      <c r="G522" s="11"/>
    </row>
    <row r="523" spans="1:7" ht="12.75">
      <c r="A523" s="4"/>
      <c r="B523" s="4"/>
      <c r="C523" s="4"/>
      <c r="D523" s="4"/>
      <c r="E523" s="9"/>
      <c r="F523" s="4"/>
      <c r="G523" s="11"/>
    </row>
    <row r="524" spans="1:7" ht="12.75">
      <c r="A524" s="4"/>
      <c r="B524" s="4"/>
      <c r="C524" s="4"/>
      <c r="D524" s="4"/>
      <c r="E524" s="9"/>
      <c r="F524" s="4"/>
      <c r="G524" s="11"/>
    </row>
    <row r="525" spans="1:7" ht="12.75">
      <c r="A525" s="4"/>
      <c r="B525" s="4"/>
      <c r="C525" s="4"/>
      <c r="D525" s="4"/>
      <c r="E525" s="9"/>
      <c r="F525" s="4"/>
      <c r="G525" s="11"/>
    </row>
    <row r="526" spans="1:7" ht="12.75">
      <c r="A526" s="4"/>
      <c r="B526" s="4"/>
      <c r="C526" s="4"/>
      <c r="D526" s="4"/>
      <c r="E526" s="9"/>
      <c r="F526" s="4"/>
      <c r="G526" s="11"/>
    </row>
    <row r="527" spans="1:7" ht="12.75">
      <c r="A527" s="4"/>
      <c r="B527" s="4"/>
      <c r="C527" s="4"/>
      <c r="D527" s="4"/>
      <c r="E527" s="9"/>
      <c r="F527" s="4"/>
      <c r="G527" s="11"/>
    </row>
    <row r="528" spans="1:7" ht="12.75">
      <c r="A528" s="4"/>
      <c r="B528" s="4"/>
      <c r="C528" s="4"/>
      <c r="D528" s="4"/>
      <c r="E528" s="9"/>
      <c r="F528" s="4"/>
      <c r="G528" s="11"/>
    </row>
    <row r="529" spans="1:7" ht="12.75">
      <c r="A529" s="4"/>
      <c r="B529" s="4"/>
      <c r="C529" s="4"/>
      <c r="D529" s="4"/>
      <c r="E529" s="9"/>
      <c r="F529" s="4"/>
      <c r="G529" s="11"/>
    </row>
    <row r="530" spans="1:7" ht="12.75">
      <c r="A530" s="4"/>
      <c r="B530" s="4"/>
      <c r="C530" s="4"/>
      <c r="D530" s="4"/>
      <c r="E530" s="9"/>
      <c r="F530" s="4"/>
      <c r="G530" s="11"/>
    </row>
    <row r="531" spans="1:7" ht="12.75">
      <c r="A531" s="4"/>
      <c r="B531" s="4"/>
      <c r="C531" s="4"/>
      <c r="D531" s="4"/>
      <c r="E531" s="9"/>
      <c r="F531" s="4"/>
      <c r="G531" s="11"/>
    </row>
    <row r="532" spans="1:7" ht="12.75">
      <c r="A532" s="158"/>
      <c r="B532" s="4"/>
      <c r="C532" s="4"/>
      <c r="D532" s="4"/>
      <c r="E532" s="4"/>
      <c r="F532" s="187"/>
      <c r="G532" s="187"/>
    </row>
    <row r="533" spans="1:7" ht="12.75">
      <c r="A533" s="209"/>
      <c r="B533" s="187"/>
      <c r="C533" s="187"/>
      <c r="D533" s="209"/>
      <c r="E533" s="212"/>
      <c r="F533" s="151"/>
      <c r="G533" s="209"/>
    </row>
    <row r="534" spans="1:7" ht="12.75">
      <c r="A534" s="187"/>
      <c r="B534" s="187"/>
      <c r="C534" s="187"/>
      <c r="D534" s="209"/>
      <c r="E534" s="209"/>
      <c r="F534" s="28"/>
      <c r="G534" s="209"/>
    </row>
    <row r="535" spans="1:7" ht="12.75">
      <c r="A535" s="187"/>
      <c r="B535" s="187"/>
      <c r="C535" s="187"/>
      <c r="D535" s="209"/>
      <c r="E535" s="212"/>
      <c r="F535" s="7"/>
      <c r="G535" s="187"/>
    </row>
    <row r="536" spans="1:7" ht="12.75">
      <c r="A536" s="187"/>
      <c r="B536" s="187"/>
      <c r="C536" s="187"/>
      <c r="D536" s="8"/>
      <c r="E536" s="8"/>
      <c r="F536" s="8"/>
      <c r="G536" s="9"/>
    </row>
    <row r="537" spans="1:7" ht="12.75">
      <c r="A537" s="187"/>
      <c r="B537" s="187"/>
      <c r="C537" s="187"/>
      <c r="D537" s="8"/>
      <c r="E537" s="31"/>
      <c r="F537" s="8"/>
      <c r="G537" s="9"/>
    </row>
    <row r="538" spans="1:7" ht="12.75">
      <c r="A538" s="187"/>
      <c r="B538" s="187"/>
      <c r="C538" s="187"/>
      <c r="D538" s="8"/>
      <c r="E538" s="8"/>
      <c r="F538" s="8"/>
      <c r="G538" s="9"/>
    </row>
    <row r="539" spans="1:7" ht="12.75">
      <c r="A539" s="187"/>
      <c r="B539" s="187"/>
      <c r="C539" s="187"/>
      <c r="D539" s="8"/>
      <c r="E539" s="8"/>
      <c r="F539" s="8"/>
      <c r="G539" s="9"/>
    </row>
    <row r="540" spans="1:7" ht="12.75">
      <c r="A540" s="187"/>
      <c r="B540" s="187"/>
      <c r="C540" s="187"/>
      <c r="D540" s="8"/>
      <c r="E540" s="8"/>
      <c r="F540" s="8"/>
      <c r="G540" s="9"/>
    </row>
    <row r="541" spans="1:7" ht="12.75">
      <c r="A541" s="187"/>
      <c r="B541" s="187"/>
      <c r="C541" s="187"/>
      <c r="D541" s="153"/>
      <c r="E541" s="8"/>
      <c r="F541" s="8"/>
      <c r="G541" s="9"/>
    </row>
    <row r="542" spans="1:7" ht="12.75">
      <c r="A542" s="187"/>
      <c r="B542" s="187"/>
      <c r="C542" s="187"/>
      <c r="D542" s="8"/>
      <c r="E542" s="8"/>
      <c r="F542" s="8"/>
      <c r="G542" s="9"/>
    </row>
    <row r="543" spans="1:7" ht="12.75">
      <c r="A543" s="187"/>
      <c r="B543" s="187"/>
      <c r="C543" s="187"/>
      <c r="D543" s="8"/>
      <c r="E543" s="8"/>
      <c r="F543" s="8"/>
      <c r="G543" s="9"/>
    </row>
    <row r="544" spans="1:7" ht="12.75">
      <c r="A544" s="187"/>
      <c r="B544" s="187"/>
      <c r="C544" s="187"/>
      <c r="D544" s="8"/>
      <c r="E544" s="8"/>
      <c r="F544" s="8"/>
      <c r="G544" s="9"/>
    </row>
    <row r="545" spans="1:7" ht="12.75">
      <c r="A545" s="187"/>
      <c r="B545" s="187"/>
      <c r="C545" s="187"/>
      <c r="D545" s="8"/>
      <c r="E545" s="8"/>
      <c r="F545" s="8"/>
      <c r="G545" s="9"/>
    </row>
    <row r="546" spans="1:7" ht="12.75">
      <c r="A546" s="187"/>
      <c r="B546" s="187"/>
      <c r="C546" s="187"/>
      <c r="D546" s="8"/>
      <c r="E546" s="8"/>
      <c r="F546" s="8"/>
      <c r="G546" s="9"/>
    </row>
    <row r="547" spans="1:7" ht="12.75">
      <c r="A547" s="187"/>
      <c r="B547" s="187"/>
      <c r="C547" s="187"/>
      <c r="D547" s="8"/>
      <c r="E547" s="8"/>
      <c r="F547" s="8"/>
      <c r="G547" s="9"/>
    </row>
    <row r="548" spans="1:7" ht="12.75">
      <c r="A548" s="187"/>
      <c r="B548" s="187"/>
      <c r="C548" s="187"/>
      <c r="D548" s="8"/>
      <c r="E548" s="8"/>
      <c r="F548" s="30"/>
      <c r="G548" s="9"/>
    </row>
    <row r="549" spans="1:7" ht="12.75">
      <c r="A549" s="246"/>
      <c r="B549" s="246"/>
      <c r="C549" s="246"/>
      <c r="D549" s="8"/>
      <c r="E549" s="8"/>
      <c r="F549" s="8"/>
      <c r="G549" s="9"/>
    </row>
    <row r="550" spans="1:7" ht="12.75">
      <c r="A550" s="209"/>
      <c r="B550" s="208"/>
      <c r="C550" s="208"/>
      <c r="D550" s="8"/>
      <c r="E550" s="4"/>
      <c r="F550" s="159"/>
      <c r="G550" s="9"/>
    </row>
    <row r="551" spans="1:7" ht="12.75">
      <c r="A551" s="209"/>
      <c r="B551" s="208"/>
      <c r="C551" s="208"/>
      <c r="D551" s="8"/>
      <c r="E551" s="4"/>
      <c r="F551" s="159"/>
      <c r="G551" s="9"/>
    </row>
    <row r="552" spans="1:7" ht="12.75">
      <c r="A552" s="208"/>
      <c r="B552" s="208"/>
      <c r="C552" s="208"/>
      <c r="D552" s="4"/>
      <c r="E552" s="4"/>
      <c r="F552" s="4"/>
      <c r="G552" s="9"/>
    </row>
    <row r="553" spans="1:7" ht="12.75">
      <c r="A553" s="213"/>
      <c r="B553" s="187"/>
      <c r="C553" s="187"/>
      <c r="D553" s="8"/>
      <c r="E553" s="8"/>
      <c r="F553" s="8"/>
      <c r="G553" s="9"/>
    </row>
    <row r="554" spans="1:7" ht="12.75">
      <c r="A554" s="187"/>
      <c r="B554" s="187"/>
      <c r="C554" s="187"/>
      <c r="D554" s="8"/>
      <c r="E554" s="8"/>
      <c r="F554" s="8"/>
      <c r="G554" s="9"/>
    </row>
    <row r="555" spans="1:7" ht="12.75">
      <c r="A555" s="187"/>
      <c r="B555" s="187"/>
      <c r="C555" s="187"/>
      <c r="D555" s="8"/>
      <c r="E555" s="8"/>
      <c r="F555" s="8"/>
      <c r="G555" s="9"/>
    </row>
    <row r="556" spans="1:7" ht="12.75">
      <c r="A556" s="187"/>
      <c r="B556" s="187"/>
      <c r="C556" s="187"/>
      <c r="D556" s="8"/>
      <c r="E556" s="8"/>
      <c r="F556" s="30"/>
      <c r="G556" s="9"/>
    </row>
    <row r="557" spans="1:7" ht="12.75">
      <c r="A557" s="187"/>
      <c r="B557" s="187"/>
      <c r="C557" s="187"/>
      <c r="D557" s="160"/>
      <c r="E557" s="8"/>
      <c r="F557" s="8"/>
      <c r="G557" s="9"/>
    </row>
    <row r="558" spans="1:7" ht="12.75">
      <c r="A558" s="187"/>
      <c r="B558" s="187"/>
      <c r="C558" s="187"/>
      <c r="D558" s="8"/>
      <c r="E558" s="8"/>
      <c r="F558" s="8"/>
      <c r="G558" s="9"/>
    </row>
    <row r="559" spans="1:7" ht="12.75">
      <c r="A559" s="187"/>
      <c r="B559" s="187"/>
      <c r="C559" s="187"/>
      <c r="D559" s="8"/>
      <c r="E559" s="8"/>
      <c r="F559" s="8"/>
      <c r="G559" s="9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214"/>
      <c r="B565" s="187"/>
      <c r="C565" s="187"/>
      <c r="D565" s="187"/>
      <c r="E565" s="187"/>
      <c r="F565" s="187"/>
      <c r="G565" s="187"/>
    </row>
    <row r="566" spans="1:7" ht="12.75">
      <c r="A566" s="209"/>
      <c r="B566" s="187"/>
      <c r="C566" s="187"/>
      <c r="D566" s="209"/>
      <c r="E566" s="212"/>
      <c r="F566" s="151"/>
      <c r="G566" s="209"/>
    </row>
    <row r="567" spans="1:7" ht="12.75">
      <c r="A567" s="187"/>
      <c r="B567" s="187"/>
      <c r="C567" s="187"/>
      <c r="D567" s="209"/>
      <c r="E567" s="209"/>
      <c r="F567" s="28"/>
      <c r="G567" s="209"/>
    </row>
    <row r="568" spans="1:7" ht="12.75">
      <c r="A568" s="187"/>
      <c r="B568" s="187"/>
      <c r="C568" s="187"/>
      <c r="D568" s="209"/>
      <c r="E568" s="212"/>
      <c r="F568" s="161"/>
      <c r="G568" s="187"/>
    </row>
    <row r="569" spans="1:7" ht="12.75">
      <c r="A569" s="187"/>
      <c r="B569" s="187"/>
      <c r="C569" s="187"/>
      <c r="D569" s="8"/>
      <c r="E569" s="8"/>
      <c r="F569" s="8"/>
      <c r="G569" s="9"/>
    </row>
    <row r="570" spans="1:7" ht="12.75">
      <c r="A570" s="187"/>
      <c r="B570" s="187"/>
      <c r="C570" s="187"/>
      <c r="D570" s="8"/>
      <c r="E570" s="8"/>
      <c r="F570" s="31"/>
      <c r="G570" s="9"/>
    </row>
    <row r="571" spans="1:7" ht="12.75">
      <c r="A571" s="187"/>
      <c r="B571" s="187"/>
      <c r="C571" s="187"/>
      <c r="D571" s="8"/>
      <c r="E571" s="8"/>
      <c r="F571" s="8"/>
      <c r="G571" s="9"/>
    </row>
    <row r="572" spans="1:7" ht="12.75">
      <c r="A572" s="187"/>
      <c r="B572" s="187"/>
      <c r="C572" s="187"/>
      <c r="D572" s="8"/>
      <c r="E572" s="8"/>
      <c r="F572" s="8"/>
      <c r="G572" s="9"/>
    </row>
    <row r="573" spans="1:7" ht="12.75">
      <c r="A573" s="187"/>
      <c r="B573" s="187"/>
      <c r="C573" s="187"/>
      <c r="D573" s="8"/>
      <c r="E573" s="8"/>
      <c r="F573" s="8"/>
      <c r="G573" s="9"/>
    </row>
    <row r="574" spans="1:7" ht="12.75">
      <c r="A574" s="187"/>
      <c r="B574" s="187"/>
      <c r="C574" s="187"/>
      <c r="D574" s="8"/>
      <c r="E574" s="8"/>
      <c r="F574" s="8"/>
      <c r="G574" s="9"/>
    </row>
    <row r="575" spans="1:7" ht="12.75">
      <c r="A575" s="187"/>
      <c r="B575" s="187"/>
      <c r="C575" s="187"/>
      <c r="D575" s="8"/>
      <c r="E575" s="8"/>
      <c r="F575" s="8"/>
      <c r="G575" s="9"/>
    </row>
    <row r="576" spans="1:7" ht="12.75">
      <c r="A576" s="209"/>
      <c r="B576" s="208"/>
      <c r="C576" s="208"/>
      <c r="D576" s="8"/>
      <c r="E576" s="8"/>
      <c r="F576" s="8"/>
      <c r="G576" s="9"/>
    </row>
    <row r="577" spans="1:7" ht="12.75">
      <c r="A577" s="209"/>
      <c r="B577" s="208"/>
      <c r="C577" s="208"/>
      <c r="D577" s="8"/>
      <c r="E577" s="8"/>
      <c r="F577" s="8"/>
      <c r="G577" s="9"/>
    </row>
    <row r="578" spans="1:7" ht="12.75">
      <c r="A578" s="208"/>
      <c r="B578" s="208"/>
      <c r="C578" s="208"/>
      <c r="D578" s="8"/>
      <c r="E578" s="8"/>
      <c r="F578" s="8"/>
      <c r="G578" s="9"/>
    </row>
    <row r="579" spans="1:7" ht="12.75">
      <c r="A579" s="187"/>
      <c r="B579" s="187"/>
      <c r="C579" s="187"/>
      <c r="D579" s="8"/>
      <c r="E579" s="8"/>
      <c r="F579" s="8"/>
      <c r="G579" s="9"/>
    </row>
    <row r="580" spans="1:7" ht="12.75">
      <c r="A580" s="187"/>
      <c r="B580" s="187"/>
      <c r="C580" s="187"/>
      <c r="D580" s="8"/>
      <c r="E580" s="8"/>
      <c r="F580" s="8"/>
      <c r="G580" s="9"/>
    </row>
    <row r="581" spans="1:7" ht="12.75">
      <c r="A581" s="187"/>
      <c r="B581" s="187"/>
      <c r="C581" s="187"/>
      <c r="D581" s="8"/>
      <c r="E581" s="8"/>
      <c r="F581" s="8"/>
      <c r="G581" s="9"/>
    </row>
    <row r="582" spans="1:7" ht="12.75">
      <c r="A582" s="187"/>
      <c r="B582" s="187"/>
      <c r="C582" s="187"/>
      <c r="D582" s="8"/>
      <c r="E582" s="8"/>
      <c r="F582" s="8"/>
      <c r="G582" s="9"/>
    </row>
    <row r="583" spans="1:7" ht="12.75">
      <c r="A583" s="20"/>
      <c r="B583" s="20"/>
      <c r="C583" s="20"/>
      <c r="D583" s="8"/>
      <c r="E583" s="8"/>
      <c r="F583" s="8"/>
      <c r="G583" s="9"/>
    </row>
    <row r="584" spans="1:7" ht="12.75">
      <c r="A584" s="20"/>
      <c r="B584" s="20"/>
      <c r="C584" s="20"/>
      <c r="D584" s="8"/>
      <c r="E584" s="8"/>
      <c r="F584" s="8"/>
      <c r="G584" s="9"/>
    </row>
    <row r="585" spans="1:7" ht="12.75">
      <c r="A585" s="20"/>
      <c r="B585" s="20"/>
      <c r="C585" s="20"/>
      <c r="D585" s="8"/>
      <c r="E585" s="8"/>
      <c r="F585" s="8"/>
      <c r="G585" s="9"/>
    </row>
    <row r="586" spans="1:7" ht="12.75">
      <c r="A586" s="20"/>
      <c r="B586" s="20"/>
      <c r="C586" s="20"/>
      <c r="D586" s="8"/>
      <c r="E586" s="8"/>
      <c r="F586" s="8"/>
      <c r="G586" s="9"/>
    </row>
    <row r="587" spans="1:7" ht="12.75">
      <c r="A587" s="20"/>
      <c r="B587" s="20"/>
      <c r="C587" s="20"/>
      <c r="D587" s="8"/>
      <c r="E587" s="8"/>
      <c r="F587" s="8"/>
      <c r="G587" s="9"/>
    </row>
    <row r="588" spans="1:7" ht="12.75">
      <c r="A588" s="20"/>
      <c r="B588" s="20"/>
      <c r="C588" s="20"/>
      <c r="D588" s="8"/>
      <c r="E588" s="8"/>
      <c r="F588" s="8"/>
      <c r="G588" s="9"/>
    </row>
    <row r="589" spans="1:7" ht="12.75">
      <c r="A589" s="20"/>
      <c r="B589" s="20"/>
      <c r="C589" s="20"/>
      <c r="D589" s="8"/>
      <c r="E589" s="8"/>
      <c r="F589" s="8"/>
      <c r="G589" s="9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23"/>
      <c r="B592" s="4"/>
      <c r="C592" s="4"/>
      <c r="D592" s="4"/>
      <c r="E592" s="4"/>
      <c r="F592" s="187"/>
      <c r="G592" s="187"/>
    </row>
    <row r="593" spans="1:7" ht="12.75">
      <c r="A593" s="209"/>
      <c r="B593" s="187"/>
      <c r="C593" s="187"/>
      <c r="D593" s="210"/>
      <c r="E593" s="211"/>
      <c r="F593" s="151"/>
      <c r="G593" s="209"/>
    </row>
    <row r="594" spans="1:7" ht="12.75">
      <c r="A594" s="187"/>
      <c r="B594" s="187"/>
      <c r="C594" s="187"/>
      <c r="D594" s="209"/>
      <c r="E594" s="209"/>
      <c r="F594" s="28"/>
      <c r="G594" s="209"/>
    </row>
    <row r="595" spans="1:7" ht="12.75">
      <c r="A595" s="187"/>
      <c r="B595" s="187"/>
      <c r="C595" s="187"/>
      <c r="D595" s="209"/>
      <c r="E595" s="212"/>
      <c r="F595" s="7"/>
      <c r="G595" s="187"/>
    </row>
    <row r="596" spans="1:7" ht="12.75">
      <c r="A596" s="187"/>
      <c r="B596" s="187"/>
      <c r="C596" s="187"/>
      <c r="D596" s="8"/>
      <c r="E596" s="8"/>
      <c r="F596" s="8"/>
      <c r="G596" s="9"/>
    </row>
    <row r="597" spans="1:7" ht="12.75">
      <c r="A597" s="187"/>
      <c r="B597" s="187"/>
      <c r="C597" s="187"/>
      <c r="D597" s="8"/>
      <c r="E597" s="8"/>
      <c r="F597" s="8"/>
      <c r="G597" s="9"/>
    </row>
    <row r="598" spans="1:7" ht="12.75">
      <c r="A598" s="187"/>
      <c r="B598" s="187"/>
      <c r="C598" s="187"/>
      <c r="D598" s="8"/>
      <c r="E598" s="8"/>
      <c r="F598" s="8"/>
      <c r="G598" s="9"/>
    </row>
    <row r="599" spans="1:7" ht="12.75">
      <c r="A599" s="213"/>
      <c r="B599" s="213"/>
      <c r="C599" s="213"/>
      <c r="D599" s="8"/>
      <c r="E599" s="8"/>
      <c r="F599" s="8"/>
      <c r="G599" s="9"/>
    </row>
    <row r="600" spans="1:7" ht="12.75">
      <c r="A600" s="187"/>
      <c r="B600" s="187"/>
      <c r="C600" s="187"/>
      <c r="D600" s="8"/>
      <c r="E600" s="8"/>
      <c r="F600" s="8"/>
      <c r="G600" s="9"/>
    </row>
    <row r="601" spans="1:7" ht="12.75">
      <c r="A601" s="187"/>
      <c r="B601" s="187"/>
      <c r="C601" s="187"/>
      <c r="D601" s="8"/>
      <c r="E601" s="8"/>
      <c r="F601" s="8"/>
      <c r="G601" s="9"/>
    </row>
    <row r="602" spans="1:7" ht="12.75">
      <c r="A602" s="187"/>
      <c r="B602" s="187"/>
      <c r="C602" s="187"/>
      <c r="D602" s="8"/>
      <c r="E602" s="8"/>
      <c r="F602" s="8"/>
      <c r="G602" s="9"/>
    </row>
    <row r="603" spans="1:7" ht="12.75">
      <c r="A603" s="187"/>
      <c r="B603" s="187"/>
      <c r="C603" s="187"/>
      <c r="D603" s="8"/>
      <c r="E603" s="8"/>
      <c r="F603" s="8"/>
      <c r="G603" s="9"/>
    </row>
    <row r="604" spans="1:7" ht="12.75">
      <c r="A604" s="187"/>
      <c r="B604" s="187"/>
      <c r="C604" s="187"/>
      <c r="D604" s="8"/>
      <c r="E604" s="8"/>
      <c r="F604" s="8"/>
      <c r="G604" s="9"/>
    </row>
    <row r="605" spans="1:7" ht="12.75">
      <c r="A605" s="187"/>
      <c r="B605" s="187"/>
      <c r="C605" s="187"/>
      <c r="D605" s="8"/>
      <c r="E605" s="8"/>
      <c r="F605" s="8"/>
      <c r="G605" s="9"/>
    </row>
    <row r="606" spans="1:7" ht="12.75">
      <c r="A606" s="187"/>
      <c r="B606" s="187"/>
      <c r="C606" s="187"/>
      <c r="D606" s="8"/>
      <c r="E606" s="8"/>
      <c r="F606" s="8"/>
      <c r="G606" s="9"/>
    </row>
    <row r="607" spans="1:7" ht="12.75">
      <c r="A607" s="187"/>
      <c r="B607" s="187"/>
      <c r="C607" s="187"/>
      <c r="D607" s="8"/>
      <c r="E607" s="8"/>
      <c r="F607" s="8"/>
      <c r="G607" s="9"/>
    </row>
    <row r="608" spans="1:7" ht="12.75">
      <c r="A608" s="187"/>
      <c r="B608" s="187"/>
      <c r="C608" s="187"/>
      <c r="D608" s="8"/>
      <c r="E608" s="8"/>
      <c r="F608" s="8"/>
      <c r="G608" s="9"/>
    </row>
    <row r="609" spans="1:7" ht="12.75">
      <c r="A609" s="187"/>
      <c r="B609" s="187"/>
      <c r="C609" s="187"/>
      <c r="D609" s="8"/>
      <c r="E609" s="8"/>
      <c r="F609" s="8"/>
      <c r="G609" s="9"/>
    </row>
    <row r="610" spans="1:7" ht="12.75">
      <c r="A610" s="209"/>
      <c r="B610" s="187"/>
      <c r="C610" s="187"/>
      <c r="D610" s="8"/>
      <c r="E610" s="9"/>
      <c r="F610" s="8"/>
      <c r="G610" s="11"/>
    </row>
    <row r="611" spans="1:7" ht="12.75">
      <c r="A611" s="209"/>
      <c r="B611" s="187"/>
      <c r="C611" s="187"/>
      <c r="D611" s="8"/>
      <c r="E611" s="9"/>
      <c r="F611" s="8"/>
      <c r="G611" s="11"/>
    </row>
    <row r="612" spans="1:7" ht="12.75">
      <c r="A612" s="187"/>
      <c r="B612" s="187"/>
      <c r="C612" s="187"/>
      <c r="D612" s="4"/>
      <c r="E612" s="9"/>
      <c r="F612" s="4"/>
      <c r="G612" s="11"/>
    </row>
    <row r="613" spans="1:7" ht="12.75">
      <c r="A613" s="187"/>
      <c r="B613" s="187"/>
      <c r="C613" s="187"/>
      <c r="D613" s="8"/>
      <c r="E613" s="8"/>
      <c r="F613" s="8"/>
      <c r="G613" s="9"/>
    </row>
    <row r="614" spans="1:7" ht="12.75">
      <c r="A614" s="213"/>
      <c r="B614" s="187"/>
      <c r="C614" s="187"/>
      <c r="D614" s="8"/>
      <c r="E614" s="8"/>
      <c r="F614" s="8"/>
      <c r="G614" s="9"/>
    </row>
    <row r="615" spans="1:7" ht="12.75">
      <c r="A615" s="187"/>
      <c r="B615" s="187"/>
      <c r="C615" s="187"/>
      <c r="D615" s="8"/>
      <c r="E615" s="8"/>
      <c r="F615" s="8"/>
      <c r="G615" s="9"/>
    </row>
    <row r="616" spans="1:7" ht="12.75">
      <c r="A616" s="187"/>
      <c r="B616" s="187"/>
      <c r="C616" s="187"/>
      <c r="D616" s="8"/>
      <c r="E616" s="8"/>
      <c r="F616" s="8"/>
      <c r="G616" s="9"/>
    </row>
    <row r="617" spans="1:7" ht="12.75">
      <c r="A617" s="187"/>
      <c r="B617" s="187"/>
      <c r="C617" s="187"/>
      <c r="D617" s="8"/>
      <c r="E617" s="8"/>
      <c r="F617" s="8"/>
      <c r="G617" s="9"/>
    </row>
    <row r="618" spans="1:7" ht="12.75">
      <c r="A618" s="187"/>
      <c r="B618" s="187"/>
      <c r="C618" s="187"/>
      <c r="D618" s="8"/>
      <c r="E618" s="8"/>
      <c r="F618" s="8"/>
      <c r="G618" s="9"/>
    </row>
    <row r="619" spans="1:7" ht="12.75">
      <c r="A619" s="187"/>
      <c r="B619" s="187"/>
      <c r="C619" s="187"/>
      <c r="D619" s="32"/>
      <c r="E619" s="32"/>
      <c r="F619" s="32"/>
      <c r="G619" s="9"/>
    </row>
    <row r="620" spans="1:7" ht="12.75">
      <c r="A620" s="20"/>
      <c r="B620" s="20"/>
      <c r="C620" s="8"/>
      <c r="D620" s="8"/>
      <c r="E620" s="9"/>
      <c r="F620" s="8"/>
      <c r="G620" s="11"/>
    </row>
    <row r="621" spans="1:7" ht="12.75">
      <c r="A621" s="20"/>
      <c r="B621" s="20"/>
      <c r="C621" s="8"/>
      <c r="D621" s="8"/>
      <c r="E621" s="9"/>
      <c r="F621" s="8"/>
      <c r="G621" s="11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23"/>
      <c r="B623" s="4"/>
      <c r="C623" s="4"/>
      <c r="D623" s="4"/>
      <c r="E623" s="4"/>
      <c r="F623" s="187"/>
      <c r="G623" s="187"/>
    </row>
    <row r="624" spans="1:7" ht="12.75">
      <c r="A624" s="209"/>
      <c r="B624" s="187"/>
      <c r="C624" s="187"/>
      <c r="D624" s="210"/>
      <c r="E624" s="211"/>
      <c r="F624" s="151"/>
      <c r="G624" s="209"/>
    </row>
    <row r="625" spans="1:7" ht="12.75">
      <c r="A625" s="187"/>
      <c r="B625" s="187"/>
      <c r="C625" s="187"/>
      <c r="D625" s="209"/>
      <c r="E625" s="209"/>
      <c r="F625" s="28"/>
      <c r="G625" s="209"/>
    </row>
    <row r="626" spans="1:7" ht="12.75">
      <c r="A626" s="187"/>
      <c r="B626" s="187"/>
      <c r="C626" s="187"/>
      <c r="D626" s="209"/>
      <c r="E626" s="212"/>
      <c r="F626" s="7"/>
      <c r="G626" s="187"/>
    </row>
    <row r="627" spans="1:7" ht="12.75">
      <c r="A627" s="187"/>
      <c r="B627" s="187"/>
      <c r="C627" s="187"/>
      <c r="D627" s="8"/>
      <c r="E627" s="8"/>
      <c r="F627" s="8"/>
      <c r="G627" s="9"/>
    </row>
    <row r="628" spans="1:7" ht="12.75">
      <c r="A628" s="187"/>
      <c r="B628" s="187"/>
      <c r="C628" s="187"/>
      <c r="D628" s="8"/>
      <c r="E628" s="8"/>
      <c r="F628" s="8"/>
      <c r="G628" s="9"/>
    </row>
    <row r="629" spans="1:7" ht="12.75">
      <c r="A629" s="187"/>
      <c r="B629" s="187"/>
      <c r="C629" s="187"/>
      <c r="D629" s="8"/>
      <c r="E629" s="8"/>
      <c r="F629" s="8"/>
      <c r="G629" s="9"/>
    </row>
    <row r="630" spans="1:7" ht="12.75">
      <c r="A630" s="187"/>
      <c r="B630" s="187"/>
      <c r="C630" s="187"/>
      <c r="D630" s="8"/>
      <c r="E630" s="8"/>
      <c r="F630" s="8"/>
      <c r="G630" s="9"/>
    </row>
    <row r="631" spans="1:7" ht="12.75">
      <c r="A631" s="187"/>
      <c r="B631" s="187"/>
      <c r="C631" s="187"/>
      <c r="D631" s="8"/>
      <c r="E631" s="8"/>
      <c r="F631" s="8"/>
      <c r="G631" s="9"/>
    </row>
    <row r="632" spans="1:7" ht="12.75">
      <c r="A632" s="187"/>
      <c r="B632" s="187"/>
      <c r="C632" s="187"/>
      <c r="D632" s="8"/>
      <c r="E632" s="8"/>
      <c r="F632" s="8"/>
      <c r="G632" s="9"/>
    </row>
    <row r="633" spans="1:7" ht="12.75">
      <c r="A633" s="187"/>
      <c r="B633" s="187"/>
      <c r="C633" s="187"/>
      <c r="D633" s="8"/>
      <c r="E633" s="8"/>
      <c r="F633" s="8"/>
      <c r="G633" s="9"/>
    </row>
    <row r="634" spans="1:7" ht="12.75">
      <c r="A634" s="187"/>
      <c r="B634" s="187"/>
      <c r="C634" s="187"/>
      <c r="D634" s="8"/>
      <c r="E634" s="8"/>
      <c r="F634" s="8"/>
      <c r="G634" s="9"/>
    </row>
    <row r="635" spans="1:7" ht="12.75">
      <c r="A635" s="187"/>
      <c r="B635" s="187"/>
      <c r="C635" s="187"/>
      <c r="D635" s="8"/>
      <c r="E635" s="8"/>
      <c r="F635" s="8"/>
      <c r="G635" s="9"/>
    </row>
    <row r="636" spans="1:7" ht="12.75">
      <c r="A636" s="187"/>
      <c r="B636" s="187"/>
      <c r="C636" s="187"/>
      <c r="D636" s="8"/>
      <c r="E636" s="8"/>
      <c r="F636" s="8"/>
      <c r="G636" s="9"/>
    </row>
    <row r="637" spans="1:7" ht="12.75">
      <c r="A637" s="187"/>
      <c r="B637" s="187"/>
      <c r="C637" s="187"/>
      <c r="D637" s="8"/>
      <c r="E637" s="8"/>
      <c r="F637" s="31"/>
      <c r="G637" s="9"/>
    </row>
    <row r="638" spans="1:7" ht="12.75">
      <c r="A638" s="187"/>
      <c r="B638" s="187"/>
      <c r="C638" s="187"/>
      <c r="D638" s="8"/>
      <c r="E638" s="8"/>
      <c r="F638" s="8"/>
      <c r="G638" s="9"/>
    </row>
    <row r="639" spans="1:7" ht="12.75">
      <c r="A639" s="209"/>
      <c r="B639" s="187"/>
      <c r="C639" s="187"/>
      <c r="D639" s="8"/>
      <c r="E639" s="9"/>
      <c r="F639" s="8"/>
      <c r="G639" s="11"/>
    </row>
    <row r="640" spans="1:7" ht="12.75">
      <c r="A640" s="209"/>
      <c r="B640" s="187"/>
      <c r="C640" s="187"/>
      <c r="D640" s="8"/>
      <c r="E640" s="9"/>
      <c r="F640" s="8"/>
      <c r="G640" s="11"/>
    </row>
    <row r="641" spans="1:7" ht="12.75">
      <c r="A641" s="187"/>
      <c r="B641" s="187"/>
      <c r="C641" s="187"/>
      <c r="D641" s="4"/>
      <c r="E641" s="9"/>
      <c r="F641" s="4"/>
      <c r="G641" s="11"/>
    </row>
    <row r="642" spans="1:7" ht="12.75">
      <c r="A642" s="187"/>
      <c r="B642" s="187"/>
      <c r="C642" s="187"/>
      <c r="D642" s="8"/>
      <c r="E642" s="8"/>
      <c r="F642" s="8"/>
      <c r="G642" s="9"/>
    </row>
    <row r="643" spans="1:7" ht="12.75">
      <c r="A643" s="213"/>
      <c r="B643" s="187"/>
      <c r="C643" s="187"/>
      <c r="D643" s="8"/>
      <c r="E643" s="8"/>
      <c r="F643" s="8"/>
      <c r="G643" s="9"/>
    </row>
    <row r="644" spans="1:7" ht="12.75">
      <c r="A644" s="187"/>
      <c r="B644" s="187"/>
      <c r="C644" s="187"/>
      <c r="D644" s="8"/>
      <c r="E644" s="8"/>
      <c r="F644" s="8"/>
      <c r="G644" s="9"/>
    </row>
    <row r="645" spans="1:7" ht="12.75">
      <c r="A645" s="187"/>
      <c r="B645" s="187"/>
      <c r="C645" s="187"/>
      <c r="D645" s="8"/>
      <c r="E645" s="8"/>
      <c r="F645" s="8"/>
      <c r="G645" s="9"/>
    </row>
    <row r="646" spans="1:7" ht="12.75">
      <c r="A646" s="187"/>
      <c r="B646" s="187"/>
      <c r="C646" s="187"/>
      <c r="D646" s="8"/>
      <c r="E646" s="8"/>
      <c r="F646" s="8"/>
      <c r="G646" s="9"/>
    </row>
    <row r="647" spans="1:7" ht="12.75">
      <c r="A647" s="187"/>
      <c r="B647" s="187"/>
      <c r="C647" s="187"/>
      <c r="D647" s="32"/>
      <c r="E647" s="32"/>
      <c r="F647" s="32"/>
      <c r="G647" s="9"/>
    </row>
    <row r="648" spans="1:7" ht="12.75">
      <c r="A648" s="20"/>
      <c r="B648" s="20"/>
      <c r="C648" s="8"/>
      <c r="D648" s="8"/>
      <c r="E648" s="9"/>
      <c r="F648" s="8"/>
      <c r="G648" s="11"/>
    </row>
    <row r="649" spans="1:7" ht="12.75">
      <c r="A649" s="20"/>
      <c r="B649" s="20"/>
      <c r="C649" s="8"/>
      <c r="D649" s="8"/>
      <c r="E649" s="9"/>
      <c r="F649" s="8"/>
      <c r="G649" s="11"/>
    </row>
    <row r="650" spans="1:7" ht="12.75">
      <c r="A650" s="20"/>
      <c r="B650" s="20"/>
      <c r="C650" s="8"/>
      <c r="D650" s="8"/>
      <c r="E650" s="9"/>
      <c r="F650" s="8"/>
      <c r="G650" s="11"/>
    </row>
    <row r="651" spans="1:7" ht="12.75">
      <c r="A651" s="20"/>
      <c r="B651" s="20"/>
      <c r="C651" s="8"/>
      <c r="D651" s="8"/>
      <c r="E651" s="9"/>
      <c r="F651" s="8"/>
      <c r="G651" s="11"/>
    </row>
    <row r="652" spans="1:7" ht="12.75">
      <c r="A652" s="23"/>
      <c r="B652" s="23"/>
      <c r="C652" s="23"/>
      <c r="D652" s="23"/>
      <c r="E652" s="23"/>
      <c r="F652" s="187"/>
      <c r="G652" s="187"/>
    </row>
    <row r="653" spans="1:7" ht="12.75">
      <c r="A653" s="209"/>
      <c r="B653" s="187"/>
      <c r="C653" s="187"/>
      <c r="D653" s="210"/>
      <c r="E653" s="211"/>
      <c r="F653" s="151"/>
      <c r="G653" s="209"/>
    </row>
    <row r="654" spans="1:7" ht="12.75">
      <c r="A654" s="187"/>
      <c r="B654" s="187"/>
      <c r="C654" s="187"/>
      <c r="D654" s="209"/>
      <c r="E654" s="209"/>
      <c r="F654" s="28"/>
      <c r="G654" s="209"/>
    </row>
    <row r="655" spans="1:7" ht="12.75">
      <c r="A655" s="187"/>
      <c r="B655" s="187"/>
      <c r="C655" s="187"/>
      <c r="D655" s="209"/>
      <c r="E655" s="212"/>
      <c r="F655" s="7"/>
      <c r="G655" s="187"/>
    </row>
    <row r="656" spans="1:7" ht="12.75">
      <c r="A656" s="187"/>
      <c r="B656" s="187"/>
      <c r="C656" s="187"/>
      <c r="D656" s="8"/>
      <c r="E656" s="8"/>
      <c r="F656" s="8"/>
      <c r="G656" s="9"/>
    </row>
    <row r="657" spans="1:7" ht="12.75">
      <c r="A657" s="187"/>
      <c r="B657" s="187"/>
      <c r="C657" s="187"/>
      <c r="D657" s="8"/>
      <c r="E657" s="8"/>
      <c r="F657" s="8"/>
      <c r="G657" s="9"/>
    </row>
    <row r="658" spans="1:7" ht="12.75">
      <c r="A658" s="187"/>
      <c r="B658" s="187"/>
      <c r="C658" s="187"/>
      <c r="D658" s="8"/>
      <c r="E658" s="8"/>
      <c r="F658" s="8"/>
      <c r="G658" s="9"/>
    </row>
    <row r="659" spans="1:7" ht="12.75">
      <c r="A659" s="187"/>
      <c r="B659" s="187"/>
      <c r="C659" s="187"/>
      <c r="D659" s="8"/>
      <c r="E659" s="8"/>
      <c r="F659" s="8"/>
      <c r="G659" s="9"/>
    </row>
    <row r="660" spans="1:7" ht="12.75">
      <c r="A660" s="187"/>
      <c r="B660" s="187"/>
      <c r="C660" s="187"/>
      <c r="D660" s="8"/>
      <c r="E660" s="8"/>
      <c r="F660" s="8"/>
      <c r="G660" s="9"/>
    </row>
    <row r="661" spans="1:7" ht="12.75">
      <c r="A661" s="187"/>
      <c r="B661" s="187"/>
      <c r="C661" s="187"/>
      <c r="D661" s="8"/>
      <c r="E661" s="8"/>
      <c r="F661" s="8"/>
      <c r="G661" s="9"/>
    </row>
    <row r="662" spans="1:7" ht="12.75">
      <c r="A662" s="187"/>
      <c r="B662" s="187"/>
      <c r="C662" s="187"/>
      <c r="D662" s="8"/>
      <c r="E662" s="8"/>
      <c r="F662" s="8"/>
      <c r="G662" s="9"/>
    </row>
    <row r="663" spans="1:7" ht="12.75">
      <c r="A663" s="187"/>
      <c r="B663" s="208"/>
      <c r="C663" s="208"/>
      <c r="D663" s="8"/>
      <c r="E663" s="8"/>
      <c r="F663" s="8"/>
      <c r="G663" s="9"/>
    </row>
    <row r="664" spans="1:7" ht="12.75">
      <c r="A664" s="187"/>
      <c r="B664" s="187"/>
      <c r="C664" s="187"/>
      <c r="D664" s="8"/>
      <c r="E664" s="8"/>
      <c r="F664" s="8"/>
      <c r="G664" s="9"/>
    </row>
    <row r="665" spans="1:7" ht="12.75">
      <c r="A665" s="209"/>
      <c r="B665" s="187"/>
      <c r="C665" s="187"/>
      <c r="D665" s="8"/>
      <c r="E665" s="9"/>
      <c r="F665" s="8"/>
      <c r="G665" s="11"/>
    </row>
    <row r="666" spans="1:7" ht="12.75">
      <c r="A666" s="209"/>
      <c r="B666" s="187"/>
      <c r="C666" s="187"/>
      <c r="D666" s="8"/>
      <c r="E666" s="9"/>
      <c r="F666" s="8"/>
      <c r="G666" s="11"/>
    </row>
    <row r="667" spans="1:7" ht="12.75">
      <c r="A667" s="187"/>
      <c r="B667" s="187"/>
      <c r="C667" s="187"/>
      <c r="D667" s="4"/>
      <c r="E667" s="9"/>
      <c r="F667" s="4"/>
      <c r="G667" s="11"/>
    </row>
    <row r="668" spans="1:7" ht="12.75">
      <c r="A668" s="187"/>
      <c r="B668" s="187"/>
      <c r="C668" s="187"/>
      <c r="D668" s="8"/>
      <c r="E668" s="8"/>
      <c r="F668" s="8"/>
      <c r="G668" s="9"/>
    </row>
    <row r="669" spans="1:7" ht="12.75">
      <c r="A669" s="187"/>
      <c r="B669" s="187"/>
      <c r="C669" s="187"/>
      <c r="D669" s="8"/>
      <c r="E669" s="8"/>
      <c r="F669" s="8"/>
      <c r="G669" s="9"/>
    </row>
    <row r="670" spans="1:7" ht="12.75">
      <c r="A670" s="187"/>
      <c r="B670" s="187"/>
      <c r="C670" s="187"/>
      <c r="D670" s="8"/>
      <c r="E670" s="8"/>
      <c r="F670" s="8"/>
      <c r="G670" s="9"/>
    </row>
    <row r="671" spans="1:7" ht="12.75">
      <c r="A671" s="187"/>
      <c r="B671" s="187"/>
      <c r="C671" s="187"/>
      <c r="D671" s="32"/>
      <c r="E671" s="32"/>
      <c r="F671" s="32"/>
      <c r="G671" s="9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7" spans="1:7" ht="12.75">
      <c r="A677" s="23"/>
      <c r="B677" s="23"/>
      <c r="C677" s="23"/>
      <c r="D677" s="23"/>
      <c r="E677" s="23"/>
      <c r="F677" s="187"/>
      <c r="G677" s="187"/>
    </row>
    <row r="678" spans="1:7" ht="12.75">
      <c r="A678" s="209"/>
      <c r="B678" s="187"/>
      <c r="C678" s="187"/>
      <c r="D678" s="210"/>
      <c r="E678" s="211"/>
      <c r="F678" s="151"/>
      <c r="G678" s="209"/>
    </row>
    <row r="679" spans="1:7" ht="12.75">
      <c r="A679" s="187"/>
      <c r="B679" s="187"/>
      <c r="C679" s="187"/>
      <c r="D679" s="209"/>
      <c r="E679" s="209"/>
      <c r="F679" s="28"/>
      <c r="G679" s="209"/>
    </row>
    <row r="680" spans="1:7" ht="12.75">
      <c r="A680" s="187"/>
      <c r="B680" s="187"/>
      <c r="C680" s="187"/>
      <c r="D680" s="209"/>
      <c r="E680" s="212"/>
      <c r="F680" s="7"/>
      <c r="G680" s="187"/>
    </row>
    <row r="681" spans="1:7" ht="12.75">
      <c r="A681" s="187"/>
      <c r="B681" s="187"/>
      <c r="C681" s="187"/>
      <c r="D681" s="8"/>
      <c r="E681" s="8"/>
      <c r="F681" s="8"/>
      <c r="G681" s="9"/>
    </row>
    <row r="682" spans="1:7" ht="12.75">
      <c r="A682" s="187"/>
      <c r="B682" s="187"/>
      <c r="C682" s="187"/>
      <c r="D682" s="8"/>
      <c r="E682" s="8"/>
      <c r="F682" s="8"/>
      <c r="G682" s="9"/>
    </row>
    <row r="683" spans="1:7" ht="12.75">
      <c r="A683" s="187"/>
      <c r="B683" s="187"/>
      <c r="C683" s="187"/>
      <c r="D683" s="8"/>
      <c r="E683" s="8"/>
      <c r="F683" s="8"/>
      <c r="G683" s="9"/>
    </row>
    <row r="684" spans="1:7" ht="12.75">
      <c r="A684" s="187"/>
      <c r="B684" s="187"/>
      <c r="C684" s="187"/>
      <c r="D684" s="8"/>
      <c r="E684" s="8"/>
      <c r="F684" s="8"/>
      <c r="G684" s="9"/>
    </row>
    <row r="685" spans="1:7" ht="12.75">
      <c r="A685" s="187"/>
      <c r="B685" s="187"/>
      <c r="C685" s="187"/>
      <c r="D685" s="8"/>
      <c r="E685" s="8"/>
      <c r="F685" s="8"/>
      <c r="G685" s="9"/>
    </row>
    <row r="686" spans="1:7" ht="12.75">
      <c r="A686" s="187"/>
      <c r="B686" s="187"/>
      <c r="C686" s="187"/>
      <c r="D686" s="8"/>
      <c r="E686" s="8"/>
      <c r="F686" s="8"/>
      <c r="G686" s="9"/>
    </row>
    <row r="687" spans="1:7" ht="12.75">
      <c r="A687" s="187"/>
      <c r="B687" s="187"/>
      <c r="C687" s="187"/>
      <c r="D687" s="8"/>
      <c r="E687" s="8"/>
      <c r="F687" s="8"/>
      <c r="G687" s="9"/>
    </row>
    <row r="688" spans="1:7" ht="12.75">
      <c r="A688" s="187"/>
      <c r="B688" s="187"/>
      <c r="C688" s="187"/>
      <c r="D688" s="8"/>
      <c r="E688" s="8"/>
      <c r="F688" s="8"/>
      <c r="G688" s="9"/>
    </row>
    <row r="689" spans="1:7" ht="12.75">
      <c r="A689" s="187"/>
      <c r="B689" s="208"/>
      <c r="C689" s="208"/>
      <c r="D689" s="8"/>
      <c r="E689" s="8"/>
      <c r="F689" s="8"/>
      <c r="G689" s="9"/>
    </row>
    <row r="690" spans="1:7" ht="12.75">
      <c r="A690" s="187"/>
      <c r="B690" s="187"/>
      <c r="C690" s="187"/>
      <c r="D690" s="8"/>
      <c r="E690" s="8"/>
      <c r="F690" s="8"/>
      <c r="G690" s="9"/>
    </row>
    <row r="691" spans="1:7" ht="12.75">
      <c r="A691" s="187"/>
      <c r="B691" s="187"/>
      <c r="C691" s="187"/>
      <c r="D691" s="8"/>
      <c r="E691" s="8"/>
      <c r="F691" s="8"/>
      <c r="G691" s="9"/>
    </row>
    <row r="692" spans="1:7" ht="12.75">
      <c r="A692" s="209"/>
      <c r="B692" s="187"/>
      <c r="C692" s="187"/>
      <c r="D692" s="8"/>
      <c r="E692" s="9"/>
      <c r="F692" s="8"/>
      <c r="G692" s="11"/>
    </row>
    <row r="693" spans="1:7" ht="12.75">
      <c r="A693" s="209"/>
      <c r="B693" s="187"/>
      <c r="C693" s="187"/>
      <c r="D693" s="8"/>
      <c r="E693" s="9"/>
      <c r="F693" s="8"/>
      <c r="G693" s="11"/>
    </row>
    <row r="694" spans="1:7" ht="12.75">
      <c r="A694" s="187"/>
      <c r="B694" s="187"/>
      <c r="C694" s="187"/>
      <c r="D694" s="4"/>
      <c r="E694" s="9"/>
      <c r="F694" s="4"/>
      <c r="G694" s="11"/>
    </row>
    <row r="695" spans="1:7" ht="12.75">
      <c r="A695" s="187"/>
      <c r="B695" s="187"/>
      <c r="C695" s="187"/>
      <c r="D695" s="8"/>
      <c r="E695" s="8"/>
      <c r="F695" s="8"/>
      <c r="G695" s="9"/>
    </row>
    <row r="696" spans="1:7" ht="12.75">
      <c r="A696" s="213"/>
      <c r="B696" s="187"/>
      <c r="C696" s="187"/>
      <c r="D696" s="8"/>
      <c r="E696" s="8"/>
      <c r="F696" s="8"/>
      <c r="G696" s="9"/>
    </row>
    <row r="697" spans="1:7" ht="12.75">
      <c r="A697" s="187"/>
      <c r="B697" s="187"/>
      <c r="C697" s="187"/>
      <c r="D697" s="8"/>
      <c r="E697" s="8"/>
      <c r="F697" s="8"/>
      <c r="G697" s="9"/>
    </row>
    <row r="698" spans="1:7" ht="12.75">
      <c r="A698" s="187"/>
      <c r="B698" s="187"/>
      <c r="C698" s="187"/>
      <c r="D698" s="8"/>
      <c r="E698" s="8"/>
      <c r="F698" s="8"/>
      <c r="G698" s="9"/>
    </row>
    <row r="699" spans="1:7" ht="12.75">
      <c r="A699" s="187"/>
      <c r="B699" s="187"/>
      <c r="C699" s="187"/>
      <c r="D699" s="8"/>
      <c r="E699" s="8"/>
      <c r="F699" s="8"/>
      <c r="G699" s="9"/>
    </row>
    <row r="700" spans="1:7" ht="12.75">
      <c r="A700" s="187"/>
      <c r="B700" s="187"/>
      <c r="C700" s="187"/>
      <c r="D700" s="32"/>
      <c r="E700" s="32"/>
      <c r="F700" s="32"/>
      <c r="G700" s="9"/>
    </row>
    <row r="712" spans="1:7" ht="12.75">
      <c r="A712" s="23"/>
      <c r="B712" s="23"/>
      <c r="C712" s="23"/>
      <c r="D712" s="23"/>
      <c r="E712" s="23"/>
      <c r="F712" s="187"/>
      <c r="G712" s="187"/>
    </row>
    <row r="713" spans="1:7" ht="12.75">
      <c r="A713" s="209"/>
      <c r="B713" s="187"/>
      <c r="C713" s="187"/>
      <c r="D713" s="210"/>
      <c r="E713" s="211"/>
      <c r="F713" s="151"/>
      <c r="G713" s="209"/>
    </row>
    <row r="714" spans="1:7" ht="12.75">
      <c r="A714" s="187"/>
      <c r="B714" s="187"/>
      <c r="C714" s="187"/>
      <c r="D714" s="209"/>
      <c r="E714" s="209"/>
      <c r="F714" s="28"/>
      <c r="G714" s="209"/>
    </row>
    <row r="715" spans="1:7" ht="12.75">
      <c r="A715" s="187"/>
      <c r="B715" s="187"/>
      <c r="C715" s="187"/>
      <c r="D715" s="209"/>
      <c r="E715" s="212"/>
      <c r="F715" s="7"/>
      <c r="G715" s="187"/>
    </row>
    <row r="716" spans="1:7" ht="12.75">
      <c r="A716" s="187"/>
      <c r="B716" s="187"/>
      <c r="C716" s="187"/>
      <c r="D716" s="8"/>
      <c r="E716" s="8"/>
      <c r="F716" s="8"/>
      <c r="G716" s="9"/>
    </row>
    <row r="717" spans="1:7" ht="12.75">
      <c r="A717" s="187"/>
      <c r="B717" s="187"/>
      <c r="C717" s="187"/>
      <c r="D717" s="8"/>
      <c r="E717" s="8"/>
      <c r="F717" s="8"/>
      <c r="G717" s="9"/>
    </row>
    <row r="718" spans="1:7" ht="12.75">
      <c r="A718" s="187"/>
      <c r="B718" s="187"/>
      <c r="C718" s="187"/>
      <c r="D718" s="8"/>
      <c r="E718" s="8"/>
      <c r="F718" s="8"/>
      <c r="G718" s="9"/>
    </row>
    <row r="719" spans="1:7" ht="12.75">
      <c r="A719" s="187"/>
      <c r="B719" s="187"/>
      <c r="C719" s="187"/>
      <c r="D719" s="8"/>
      <c r="E719" s="8"/>
      <c r="F719" s="8"/>
      <c r="G719" s="9"/>
    </row>
    <row r="720" spans="1:7" ht="12.75">
      <c r="A720" s="187"/>
      <c r="B720" s="187"/>
      <c r="C720" s="187"/>
      <c r="D720" s="8"/>
      <c r="E720" s="8"/>
      <c r="F720" s="8"/>
      <c r="G720" s="9"/>
    </row>
    <row r="721" spans="1:7" ht="12.75">
      <c r="A721" s="187"/>
      <c r="B721" s="187"/>
      <c r="C721" s="187"/>
      <c r="D721" s="8"/>
      <c r="E721" s="8"/>
      <c r="F721" s="8"/>
      <c r="G721" s="9"/>
    </row>
    <row r="722" spans="1:7" ht="12.75">
      <c r="A722" s="187"/>
      <c r="B722" s="187"/>
      <c r="C722" s="187"/>
      <c r="D722" s="8"/>
      <c r="E722" s="8"/>
      <c r="F722" s="8"/>
      <c r="G722" s="9"/>
    </row>
    <row r="723" spans="1:7" ht="12.75">
      <c r="A723" s="187"/>
      <c r="B723" s="187"/>
      <c r="C723" s="187"/>
      <c r="D723" s="8"/>
      <c r="E723" s="8"/>
      <c r="F723" s="8"/>
      <c r="G723" s="9"/>
    </row>
    <row r="724" spans="1:7" ht="12.75">
      <c r="A724" s="187"/>
      <c r="B724" s="208"/>
      <c r="C724" s="208"/>
      <c r="D724" s="8"/>
      <c r="E724" s="8"/>
      <c r="F724" s="8"/>
      <c r="G724" s="9"/>
    </row>
    <row r="725" spans="1:7" ht="12.75">
      <c r="A725" s="187"/>
      <c r="B725" s="187"/>
      <c r="C725" s="187"/>
      <c r="D725" s="8"/>
      <c r="E725" s="8"/>
      <c r="F725" s="8"/>
      <c r="G725" s="9"/>
    </row>
    <row r="726" spans="1:7" ht="12.75">
      <c r="A726" s="187"/>
      <c r="B726" s="187"/>
      <c r="C726" s="187"/>
      <c r="D726" s="8"/>
      <c r="E726" s="8"/>
      <c r="F726" s="8"/>
      <c r="G726" s="9"/>
    </row>
    <row r="727" spans="1:7" ht="12.75">
      <c r="A727" s="209"/>
      <c r="B727" s="187"/>
      <c r="C727" s="187"/>
      <c r="D727" s="8"/>
      <c r="E727" s="9"/>
      <c r="F727" s="8"/>
      <c r="G727" s="11"/>
    </row>
    <row r="728" spans="1:7" ht="12.75">
      <c r="A728" s="209"/>
      <c r="B728" s="187"/>
      <c r="C728" s="187"/>
      <c r="D728" s="8"/>
      <c r="E728" s="9"/>
      <c r="F728" s="8"/>
      <c r="G728" s="11"/>
    </row>
    <row r="729" spans="1:7" ht="12.75">
      <c r="A729" s="187"/>
      <c r="B729" s="187"/>
      <c r="C729" s="187"/>
      <c r="D729" s="4"/>
      <c r="E729" s="9"/>
      <c r="F729" s="4"/>
      <c r="G729" s="11"/>
    </row>
    <row r="730" spans="1:7" ht="12.75">
      <c r="A730" s="187"/>
      <c r="B730" s="187"/>
      <c r="C730" s="187"/>
      <c r="D730" s="8"/>
      <c r="E730" s="8"/>
      <c r="F730" s="8"/>
      <c r="G730" s="9"/>
    </row>
    <row r="731" spans="1:7" ht="12.75">
      <c r="A731" s="187"/>
      <c r="B731" s="187"/>
      <c r="C731" s="187"/>
      <c r="D731" s="8"/>
      <c r="E731" s="8"/>
      <c r="F731" s="8"/>
      <c r="G731" s="9"/>
    </row>
    <row r="732" spans="1:7" ht="12.75">
      <c r="A732" s="187"/>
      <c r="B732" s="187"/>
      <c r="C732" s="187"/>
      <c r="D732" s="8"/>
      <c r="E732" s="8"/>
      <c r="F732" s="8"/>
      <c r="G732" s="9"/>
    </row>
    <row r="733" spans="1:7" ht="12.75">
      <c r="A733" s="187"/>
      <c r="B733" s="187"/>
      <c r="C733" s="187"/>
      <c r="D733" s="8"/>
      <c r="E733" s="8"/>
      <c r="F733" s="8"/>
      <c r="G733" s="9"/>
    </row>
    <row r="734" spans="1:7" ht="12.75">
      <c r="A734" s="187"/>
      <c r="B734" s="187"/>
      <c r="C734" s="187"/>
      <c r="D734" s="32"/>
      <c r="E734" s="32"/>
      <c r="F734" s="32"/>
      <c r="G734" s="9"/>
    </row>
    <row r="735" spans="1:7" ht="12.75">
      <c r="A735" s="187"/>
      <c r="B735" s="187"/>
      <c r="C735" s="187"/>
      <c r="D735" s="32"/>
      <c r="E735" s="32"/>
      <c r="F735" s="32"/>
      <c r="G735" s="9"/>
    </row>
    <row r="736" spans="1:7" ht="12.75">
      <c r="A736" s="20"/>
      <c r="B736" s="20"/>
      <c r="C736" s="20"/>
      <c r="D736" s="32"/>
      <c r="E736" s="32"/>
      <c r="F736" s="32"/>
      <c r="G736" s="9"/>
    </row>
    <row r="737" spans="1:7" ht="12.75">
      <c r="A737" s="20"/>
      <c r="B737" s="20"/>
      <c r="C737" s="20"/>
      <c r="D737" s="32"/>
      <c r="E737" s="32"/>
      <c r="F737" s="32"/>
      <c r="G737" s="9"/>
    </row>
    <row r="738" spans="1:7" ht="12.75">
      <c r="A738" s="20"/>
      <c r="B738" s="20"/>
      <c r="C738" s="20"/>
      <c r="D738" s="32"/>
      <c r="E738" s="32"/>
      <c r="F738" s="32"/>
      <c r="G738" s="9"/>
    </row>
  </sheetData>
  <sheetProtection/>
  <mergeCells count="407">
    <mergeCell ref="C20:E20"/>
    <mergeCell ref="C63:E63"/>
    <mergeCell ref="C198:E198"/>
    <mergeCell ref="C203:E203"/>
    <mergeCell ref="C157:E157"/>
    <mergeCell ref="C161:E161"/>
    <mergeCell ref="C165:E165"/>
    <mergeCell ref="B171:E171"/>
    <mergeCell ref="C147:E147"/>
    <mergeCell ref="C148:E148"/>
    <mergeCell ref="C204:E204"/>
    <mergeCell ref="F42:G42"/>
    <mergeCell ref="C184:E184"/>
    <mergeCell ref="B191:E191"/>
    <mergeCell ref="C192:E192"/>
    <mergeCell ref="C193:E193"/>
    <mergeCell ref="C172:E172"/>
    <mergeCell ref="C173:E173"/>
    <mergeCell ref="C178:E178"/>
    <mergeCell ref="C183:E183"/>
    <mergeCell ref="C120:E120"/>
    <mergeCell ref="C125:E125"/>
    <mergeCell ref="C126:E126"/>
    <mergeCell ref="B155:E155"/>
    <mergeCell ref="C156:E156"/>
    <mergeCell ref="B134:E134"/>
    <mergeCell ref="C135:E135"/>
    <mergeCell ref="C136:E136"/>
    <mergeCell ref="C142:E142"/>
    <mergeCell ref="C103:E103"/>
    <mergeCell ref="C106:E106"/>
    <mergeCell ref="C107:E107"/>
    <mergeCell ref="B112:E112"/>
    <mergeCell ref="C113:E113"/>
    <mergeCell ref="C114:E114"/>
    <mergeCell ref="C82:E82"/>
    <mergeCell ref="C89:E89"/>
    <mergeCell ref="C81:E81"/>
    <mergeCell ref="B98:E98"/>
    <mergeCell ref="C99:E99"/>
    <mergeCell ref="C100:E100"/>
    <mergeCell ref="C64:E64"/>
    <mergeCell ref="C67:E67"/>
    <mergeCell ref="C68:E68"/>
    <mergeCell ref="B73:E73"/>
    <mergeCell ref="C74:E74"/>
    <mergeCell ref="C75:E75"/>
    <mergeCell ref="C50:E50"/>
    <mergeCell ref="C51:E51"/>
    <mergeCell ref="C52:E52"/>
    <mergeCell ref="B56:E56"/>
    <mergeCell ref="C57:E57"/>
    <mergeCell ref="C58:E58"/>
    <mergeCell ref="A42:A43"/>
    <mergeCell ref="B42:B43"/>
    <mergeCell ref="B45:E45"/>
    <mergeCell ref="A44:I44"/>
    <mergeCell ref="C46:E46"/>
    <mergeCell ref="C47:E47"/>
    <mergeCell ref="A735:C735"/>
    <mergeCell ref="A670:C670"/>
    <mergeCell ref="A600:C600"/>
    <mergeCell ref="A614:C614"/>
    <mergeCell ref="A632:C632"/>
    <mergeCell ref="A643:C643"/>
    <mergeCell ref="A639:C641"/>
    <mergeCell ref="A668:C668"/>
    <mergeCell ref="A619:C619"/>
    <mergeCell ref="A616:C616"/>
    <mergeCell ref="G566:G568"/>
    <mergeCell ref="D566:E566"/>
    <mergeCell ref="D567:D568"/>
    <mergeCell ref="A566:C568"/>
    <mergeCell ref="A549:C549"/>
    <mergeCell ref="A550:C552"/>
    <mergeCell ref="A610:C612"/>
    <mergeCell ref="A613:C613"/>
    <mergeCell ref="F565:G565"/>
    <mergeCell ref="E534:E535"/>
    <mergeCell ref="A538:C538"/>
    <mergeCell ref="A539:C539"/>
    <mergeCell ref="A557:C557"/>
    <mergeCell ref="A558:C558"/>
    <mergeCell ref="A546:C546"/>
    <mergeCell ref="A543:C543"/>
    <mergeCell ref="F479:G479"/>
    <mergeCell ref="A440:C440"/>
    <mergeCell ref="A441:C441"/>
    <mergeCell ref="A442:C442"/>
    <mergeCell ref="A443:C443"/>
    <mergeCell ref="A445:C445"/>
    <mergeCell ref="A444:C444"/>
    <mergeCell ref="A473:H473"/>
    <mergeCell ref="A474:H474"/>
    <mergeCell ref="A446:C446"/>
    <mergeCell ref="A695:C695"/>
    <mergeCell ref="A699:C699"/>
    <mergeCell ref="A690:C690"/>
    <mergeCell ref="A697:C697"/>
    <mergeCell ref="A696:C696"/>
    <mergeCell ref="A438:C438"/>
    <mergeCell ref="A439:C439"/>
    <mergeCell ref="A618:C618"/>
    <mergeCell ref="A615:C615"/>
    <mergeCell ref="A484:C484"/>
    <mergeCell ref="F592:G592"/>
    <mergeCell ref="G593:G595"/>
    <mergeCell ref="A599:C599"/>
    <mergeCell ref="A689:C689"/>
    <mergeCell ref="A691:C691"/>
    <mergeCell ref="A692:C694"/>
    <mergeCell ref="A684:C684"/>
    <mergeCell ref="A602:C602"/>
    <mergeCell ref="A597:C597"/>
    <mergeCell ref="A606:C606"/>
    <mergeCell ref="A604:C604"/>
    <mergeCell ref="A609:C609"/>
    <mergeCell ref="A607:C607"/>
    <mergeCell ref="A608:C608"/>
    <mergeCell ref="E594:E595"/>
    <mergeCell ref="D594:D595"/>
    <mergeCell ref="A320:B320"/>
    <mergeCell ref="A326:B326"/>
    <mergeCell ref="A324:B324"/>
    <mergeCell ref="D593:E593"/>
    <mergeCell ref="A593:C595"/>
    <mergeCell ref="A576:C578"/>
    <mergeCell ref="A548:C548"/>
    <mergeCell ref="A555:C555"/>
    <mergeCell ref="A368:C368"/>
    <mergeCell ref="A369:C369"/>
    <mergeCell ref="A383:C383"/>
    <mergeCell ref="D355:E355"/>
    <mergeCell ref="A355:C357"/>
    <mergeCell ref="A314:B314"/>
    <mergeCell ref="A315:B315"/>
    <mergeCell ref="A316:B316"/>
    <mergeCell ref="A317:B317"/>
    <mergeCell ref="A318:B318"/>
    <mergeCell ref="A435:C435"/>
    <mergeCell ref="A436:C436"/>
    <mergeCell ref="A393:C393"/>
    <mergeCell ref="A397:C397"/>
    <mergeCell ref="A398:C398"/>
    <mergeCell ref="A396:C396"/>
    <mergeCell ref="A437:C437"/>
    <mergeCell ref="A432:C434"/>
    <mergeCell ref="F652:G652"/>
    <mergeCell ref="A661:C661"/>
    <mergeCell ref="A660:C660"/>
    <mergeCell ref="A644:C644"/>
    <mergeCell ref="A553:C553"/>
    <mergeCell ref="A556:C556"/>
    <mergeCell ref="A575:C575"/>
    <mergeCell ref="A596:C596"/>
    <mergeCell ref="D678:E678"/>
    <mergeCell ref="G678:G680"/>
    <mergeCell ref="D679:D680"/>
    <mergeCell ref="E679:E680"/>
    <mergeCell ref="F677:G677"/>
    <mergeCell ref="A642:C642"/>
    <mergeCell ref="G653:G655"/>
    <mergeCell ref="D654:D655"/>
    <mergeCell ref="D653:E653"/>
    <mergeCell ref="A653:C655"/>
    <mergeCell ref="F498:G498"/>
    <mergeCell ref="D534:D535"/>
    <mergeCell ref="G533:G535"/>
    <mergeCell ref="D481:D482"/>
    <mergeCell ref="D499:E499"/>
    <mergeCell ref="E500:E501"/>
    <mergeCell ref="D533:E533"/>
    <mergeCell ref="G499:G501"/>
    <mergeCell ref="F532:G532"/>
    <mergeCell ref="G480:G482"/>
    <mergeCell ref="E654:E655"/>
    <mergeCell ref="E567:E568"/>
    <mergeCell ref="D418:D419"/>
    <mergeCell ref="E418:E419"/>
    <mergeCell ref="A617:C617"/>
    <mergeCell ref="A605:C605"/>
    <mergeCell ref="D624:E624"/>
    <mergeCell ref="D625:D626"/>
    <mergeCell ref="A646:C646"/>
    <mergeCell ref="A645:C645"/>
    <mergeCell ref="A638:C638"/>
    <mergeCell ref="A636:C636"/>
    <mergeCell ref="F623:G623"/>
    <mergeCell ref="G624:G626"/>
    <mergeCell ref="A624:C626"/>
    <mergeCell ref="E625:E626"/>
    <mergeCell ref="A634:C634"/>
    <mergeCell ref="A628:C628"/>
    <mergeCell ref="A629:C629"/>
    <mergeCell ref="A630:C630"/>
    <mergeCell ref="A572:C572"/>
    <mergeCell ref="A573:C573"/>
    <mergeCell ref="A598:C598"/>
    <mergeCell ref="A569:C569"/>
    <mergeCell ref="A635:C635"/>
    <mergeCell ref="A637:C637"/>
    <mergeCell ref="A633:C633"/>
    <mergeCell ref="A631:C631"/>
    <mergeCell ref="A579:C579"/>
    <mergeCell ref="A581:C581"/>
    <mergeCell ref="A533:C535"/>
    <mergeCell ref="A536:C536"/>
    <mergeCell ref="A517:C517"/>
    <mergeCell ref="A516:C516"/>
    <mergeCell ref="A627:C627"/>
    <mergeCell ref="A559:C559"/>
    <mergeCell ref="A582:C582"/>
    <mergeCell ref="A601:C601"/>
    <mergeCell ref="A565:E565"/>
    <mergeCell ref="A574:C574"/>
    <mergeCell ref="A385:C385"/>
    <mergeCell ref="A306:B306"/>
    <mergeCell ref="A308:B308"/>
    <mergeCell ref="A309:B309"/>
    <mergeCell ref="A310:B310"/>
    <mergeCell ref="A372:C372"/>
    <mergeCell ref="A321:B321"/>
    <mergeCell ref="A322:B322"/>
    <mergeCell ref="A323:B323"/>
    <mergeCell ref="A325:B325"/>
    <mergeCell ref="A304:B304"/>
    <mergeCell ref="A305:B305"/>
    <mergeCell ref="A302:B302"/>
    <mergeCell ref="A303:B303"/>
    <mergeCell ref="A367:C367"/>
    <mergeCell ref="A361:C361"/>
    <mergeCell ref="A311:B311"/>
    <mergeCell ref="A312:B312"/>
    <mergeCell ref="A313:B313"/>
    <mergeCell ref="A307:B307"/>
    <mergeCell ref="A542:C542"/>
    <mergeCell ref="A492:C492"/>
    <mergeCell ref="A511:C513"/>
    <mergeCell ref="A514:C514"/>
    <mergeCell ref="A502:C502"/>
    <mergeCell ref="A504:C504"/>
    <mergeCell ref="A499:C501"/>
    <mergeCell ref="A540:C540"/>
    <mergeCell ref="A515:C515"/>
    <mergeCell ref="A518:C518"/>
    <mergeCell ref="A570:C570"/>
    <mergeCell ref="A571:C571"/>
    <mergeCell ref="A580:C580"/>
    <mergeCell ref="A422:C422"/>
    <mergeCell ref="A428:C428"/>
    <mergeCell ref="A431:C431"/>
    <mergeCell ref="A424:C424"/>
    <mergeCell ref="A425:C425"/>
    <mergeCell ref="A426:C426"/>
    <mergeCell ref="A427:C427"/>
    <mergeCell ref="A429:C429"/>
    <mergeCell ref="A423:C423"/>
    <mergeCell ref="A430:C430"/>
    <mergeCell ref="A664:C664"/>
    <mergeCell ref="A537:C537"/>
    <mergeCell ref="A545:C545"/>
    <mergeCell ref="A554:C554"/>
    <mergeCell ref="A541:C541"/>
    <mergeCell ref="A547:C547"/>
    <mergeCell ref="A603:C603"/>
    <mergeCell ref="A544:C544"/>
    <mergeCell ref="D356:D357"/>
    <mergeCell ref="E356:E357"/>
    <mergeCell ref="A359:C359"/>
    <mergeCell ref="A483:C483"/>
    <mergeCell ref="A387:C387"/>
    <mergeCell ref="A389:C389"/>
    <mergeCell ref="A399:C399"/>
    <mergeCell ref="A395:C395"/>
    <mergeCell ref="A391:C391"/>
    <mergeCell ref="A656:C656"/>
    <mergeCell ref="A657:C657"/>
    <mergeCell ref="A681:C681"/>
    <mergeCell ref="A658:C658"/>
    <mergeCell ref="A669:C669"/>
    <mergeCell ref="A678:C680"/>
    <mergeCell ref="A665:C667"/>
    <mergeCell ref="A659:C659"/>
    <mergeCell ref="A421:C421"/>
    <mergeCell ref="G417:G419"/>
    <mergeCell ref="D417:E417"/>
    <mergeCell ref="A417:C419"/>
    <mergeCell ref="A394:C394"/>
    <mergeCell ref="A414:H414"/>
    <mergeCell ref="A415:H415"/>
    <mergeCell ref="A420:C420"/>
    <mergeCell ref="A390:C390"/>
    <mergeCell ref="A358:C358"/>
    <mergeCell ref="A360:C360"/>
    <mergeCell ref="A378:C378"/>
    <mergeCell ref="A364:C364"/>
    <mergeCell ref="A365:C365"/>
    <mergeCell ref="A366:C366"/>
    <mergeCell ref="A384:C384"/>
    <mergeCell ref="A363:C363"/>
    <mergeCell ref="A371:C371"/>
    <mergeCell ref="A488:C490"/>
    <mergeCell ref="A491:C491"/>
    <mergeCell ref="D480:E480"/>
    <mergeCell ref="A480:C482"/>
    <mergeCell ref="E481:E482"/>
    <mergeCell ref="A486:C486"/>
    <mergeCell ref="A487:C487"/>
    <mergeCell ref="A485:C485"/>
    <mergeCell ref="A493:C493"/>
    <mergeCell ref="A498:B498"/>
    <mergeCell ref="A509:C509"/>
    <mergeCell ref="A503:C503"/>
    <mergeCell ref="A505:C505"/>
    <mergeCell ref="A506:C506"/>
    <mergeCell ref="A507:C507"/>
    <mergeCell ref="A685:C685"/>
    <mergeCell ref="A686:C686"/>
    <mergeCell ref="A687:C687"/>
    <mergeCell ref="A688:C688"/>
    <mergeCell ref="A663:C663"/>
    <mergeCell ref="D500:D501"/>
    <mergeCell ref="A508:C508"/>
    <mergeCell ref="A510:C510"/>
    <mergeCell ref="A683:C683"/>
    <mergeCell ref="A682:C682"/>
    <mergeCell ref="A223:C225"/>
    <mergeCell ref="D223:E223"/>
    <mergeCell ref="G223:G225"/>
    <mergeCell ref="D224:D225"/>
    <mergeCell ref="E224:E225"/>
    <mergeCell ref="A700:C700"/>
    <mergeCell ref="A698:C698"/>
    <mergeCell ref="A647:C647"/>
    <mergeCell ref="A671:C671"/>
    <mergeCell ref="A662:C662"/>
    <mergeCell ref="A231:C231"/>
    <mergeCell ref="A232:C232"/>
    <mergeCell ref="A226:C226"/>
    <mergeCell ref="A227:C227"/>
    <mergeCell ref="A228:C228"/>
    <mergeCell ref="A230:C230"/>
    <mergeCell ref="F354:G354"/>
    <mergeCell ref="A386:C386"/>
    <mergeCell ref="F416:G416"/>
    <mergeCell ref="G355:G357"/>
    <mergeCell ref="A392:C392"/>
    <mergeCell ref="A379:C379"/>
    <mergeCell ref="A375:C375"/>
    <mergeCell ref="A370:C370"/>
    <mergeCell ref="A380:C382"/>
    <mergeCell ref="A376:C376"/>
    <mergeCell ref="F712:G712"/>
    <mergeCell ref="A713:C715"/>
    <mergeCell ref="D713:E713"/>
    <mergeCell ref="G713:G715"/>
    <mergeCell ref="D714:D715"/>
    <mergeCell ref="E714:E715"/>
    <mergeCell ref="A727:C729"/>
    <mergeCell ref="A720:C720"/>
    <mergeCell ref="A721:C721"/>
    <mergeCell ref="A722:C722"/>
    <mergeCell ref="A723:C723"/>
    <mergeCell ref="A716:C716"/>
    <mergeCell ref="A717:C717"/>
    <mergeCell ref="A718:C718"/>
    <mergeCell ref="A719:C719"/>
    <mergeCell ref="C7:E7"/>
    <mergeCell ref="C8:E8"/>
    <mergeCell ref="A733:C733"/>
    <mergeCell ref="A734:C734"/>
    <mergeCell ref="A730:C730"/>
    <mergeCell ref="A731:C731"/>
    <mergeCell ref="A732:C732"/>
    <mergeCell ref="A724:C724"/>
    <mergeCell ref="A725:C725"/>
    <mergeCell ref="A726:C726"/>
    <mergeCell ref="A4:C4"/>
    <mergeCell ref="C9:E9"/>
    <mergeCell ref="C22:E22"/>
    <mergeCell ref="C24:E24"/>
    <mergeCell ref="C16:E16"/>
    <mergeCell ref="C17:E17"/>
    <mergeCell ref="C19:E19"/>
    <mergeCell ref="C10:E10"/>
    <mergeCell ref="C11:E11"/>
    <mergeCell ref="C6:E6"/>
    <mergeCell ref="A1:I1"/>
    <mergeCell ref="F2:G2"/>
    <mergeCell ref="C31:E31"/>
    <mergeCell ref="C18:E18"/>
    <mergeCell ref="C21:E21"/>
    <mergeCell ref="C12:E12"/>
    <mergeCell ref="C13:E13"/>
    <mergeCell ref="C14:E14"/>
    <mergeCell ref="C15:E15"/>
    <mergeCell ref="C29:E29"/>
    <mergeCell ref="C215:E215"/>
    <mergeCell ref="C37:E37"/>
    <mergeCell ref="A2:A3"/>
    <mergeCell ref="B2:B3"/>
    <mergeCell ref="C2:D3"/>
    <mergeCell ref="C25:E25"/>
    <mergeCell ref="C26:E26"/>
    <mergeCell ref="C27:E27"/>
    <mergeCell ref="C28:E28"/>
    <mergeCell ref="C30:E30"/>
  </mergeCells>
  <printOptions/>
  <pageMargins left="0.5905511811023623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Humenné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SŠaRZ</dc:creator>
  <cp:keywords/>
  <dc:description/>
  <cp:lastModifiedBy>PC</cp:lastModifiedBy>
  <cp:lastPrinted>2011-07-22T11:47:53Z</cp:lastPrinted>
  <dcterms:created xsi:type="dcterms:W3CDTF">2001-07-10T11:21:46Z</dcterms:created>
  <dcterms:modified xsi:type="dcterms:W3CDTF">2011-07-25T13:07:48Z</dcterms:modified>
  <cp:category/>
  <cp:version/>
  <cp:contentType/>
  <cp:contentStatus/>
</cp:coreProperties>
</file>